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6.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7.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8.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tables/table9.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redeenkind.sharepoint.com/sites/ExpertiseProgramming/Gedeelde documenten/Development CCCD/PMEAL/Tools and Indicators/PMEAL CCCD Reporting Framework/"/>
    </mc:Choice>
  </mc:AlternateContent>
  <xr:revisionPtr revIDLastSave="26694" documentId="8_{74F851AB-8964-4F88-B606-656F239F9906}" xr6:coauthVersionLast="47" xr6:coauthVersionMax="47" xr10:uidLastSave="{70F41899-7E64-4AEC-A8B7-557E66150E3B}"/>
  <bookViews>
    <workbookView xWindow="-120" yWindow="-120" windowWidth="29040" windowHeight="15720" xr2:uid="{F45C5A8B-F963-4408-A0D9-BE23698C0BBE}"/>
  </bookViews>
  <sheets>
    <sheet name="INSTRUCTIONS" sheetId="31" r:id="rId1"/>
    <sheet name="Project information" sheetId="34" r:id="rId2"/>
    <sheet name="Objectives Tree" sheetId="15" r:id="rId3"/>
    <sheet name="CCCD Monitoring Framework" sheetId="1" r:id="rId4"/>
    <sheet name="Outputs" sheetId="33" r:id="rId5"/>
    <sheet name="Child Status Index (tool)" sheetId="4" r:id="rId6"/>
    <sheet name="Child Status Index Data" sheetId="16" r:id="rId7"/>
    <sheet name="Child Wellbeing Measurement Fr." sheetId="38" r:id="rId8"/>
    <sheet name="Child Wellbeing Meas. Data" sheetId="39" r:id="rId9"/>
    <sheet name="Community Empowerment Scorecard" sheetId="5" r:id="rId10"/>
    <sheet name="Community Empowerment Data" sheetId="17" r:id="rId11"/>
    <sheet name="Community Group Capacity Scorec" sheetId="6" r:id="rId12"/>
    <sheet name="Comm. Group Capacity Data" sheetId="12" r:id="rId13"/>
    <sheet name="Parenting practices" sheetId="40" r:id="rId14"/>
    <sheet name="Parenting practices Report" sheetId="41" r:id="rId15"/>
    <sheet name="Parenting Challenge Outputs" sheetId="42" r:id="rId16"/>
    <sheet name="ECDC Scorecard" sheetId="45" r:id="rId17"/>
    <sheet name="ECDC Report" sheetId="30" r:id="rId18"/>
    <sheet name="ECDC Outputs" sheetId="43" r:id="rId19"/>
    <sheet name="Farmer family statements " sheetId="35" r:id="rId20"/>
    <sheet name="Farmer family st. Data" sheetId="26" r:id="rId21"/>
    <sheet name="Youth Statements" sheetId="37" r:id="rId22"/>
    <sheet name="Youth Data" sheetId="28" r:id="rId23"/>
    <sheet name="CPC Data" sheetId="24" r:id="rId24"/>
    <sheet name="SHG Data" sheetId="36" r:id="rId25"/>
    <sheet name="Blad2" sheetId="2" state="hidden" r:id="rId26"/>
    <sheet name="Blad4" sheetId="10" state="hidden" r:id="rId27"/>
  </sheets>
  <definedNames>
    <definedName name="_xlnm.Print_Area" localSheetId="0">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33" l="1"/>
  <c r="U12" i="43"/>
  <c r="BF12" i="43"/>
  <c r="BE12" i="43"/>
  <c r="BC12" i="43"/>
  <c r="BB12" i="43"/>
  <c r="AZ12" i="43"/>
  <c r="AX12" i="43"/>
  <c r="AW12" i="43"/>
  <c r="AU12" i="43"/>
  <c r="AT12" i="43"/>
  <c r="AR12" i="43"/>
  <c r="AP12" i="43"/>
  <c r="AO12" i="43"/>
  <c r="AM12" i="43"/>
  <c r="AL12" i="43"/>
  <c r="AJ12" i="43"/>
  <c r="AH12" i="43"/>
  <c r="AG12" i="43"/>
  <c r="AE12" i="43"/>
  <c r="AD12" i="43"/>
  <c r="AB12" i="43"/>
  <c r="Z12" i="43"/>
  <c r="Y12" i="43"/>
  <c r="W12" i="43"/>
  <c r="V12" i="43"/>
  <c r="T12" i="43"/>
  <c r="R12" i="43"/>
  <c r="Q12" i="43"/>
  <c r="O12" i="43"/>
  <c r="N12" i="43"/>
  <c r="L12" i="43"/>
  <c r="J12" i="43"/>
  <c r="I12" i="43"/>
  <c r="I39" i="33"/>
  <c r="H12" i="43"/>
  <c r="G12" i="43"/>
  <c r="F12" i="43"/>
  <c r="D12" i="43"/>
  <c r="BE39" i="33"/>
  <c r="BD12" i="43"/>
  <c r="BB39" i="33"/>
  <c r="BA12" i="43"/>
  <c r="AW39" i="33"/>
  <c r="AV12" i="43"/>
  <c r="AT39" i="33"/>
  <c r="AS12" i="43"/>
  <c r="AO39" i="33"/>
  <c r="AN12" i="43"/>
  <c r="AL39" i="33"/>
  <c r="AK12" i="43"/>
  <c r="AG39" i="33"/>
  <c r="AF12" i="43"/>
  <c r="AD39" i="33"/>
  <c r="AC12" i="43"/>
  <c r="Y39" i="33"/>
  <c r="X12" i="43"/>
  <c r="Q39" i="33"/>
  <c r="P12" i="43"/>
  <c r="N39" i="33"/>
  <c r="M12" i="43"/>
  <c r="F39" i="33"/>
  <c r="E12" i="43"/>
  <c r="N22" i="33"/>
  <c r="F21" i="33"/>
  <c r="F20" i="33"/>
  <c r="F19" i="33"/>
  <c r="BE24" i="33"/>
  <c r="BB24" i="33"/>
  <c r="AW24" i="33"/>
  <c r="AT24" i="33"/>
  <c r="AO24" i="33"/>
  <c r="AL24" i="33"/>
  <c r="AG24" i="33"/>
  <c r="AD24" i="33"/>
  <c r="Y24" i="33"/>
  <c r="V24" i="33"/>
  <c r="Q24" i="33"/>
  <c r="N24" i="33"/>
  <c r="I24" i="33"/>
  <c r="F24" i="33"/>
  <c r="BE23" i="33"/>
  <c r="BB23" i="33"/>
  <c r="AW23" i="33"/>
  <c r="AT23" i="33"/>
  <c r="AO23" i="33"/>
  <c r="AL23" i="33"/>
  <c r="AG23" i="33"/>
  <c r="AD23" i="33"/>
  <c r="Y23" i="33"/>
  <c r="V23" i="33"/>
  <c r="Q23" i="33"/>
  <c r="N23" i="33"/>
  <c r="I23" i="33"/>
  <c r="F23" i="33"/>
  <c r="BE22" i="33"/>
  <c r="BB22" i="33"/>
  <c r="AW22" i="33"/>
  <c r="AT22" i="33"/>
  <c r="AO22" i="33"/>
  <c r="AL22" i="33"/>
  <c r="AG22" i="33"/>
  <c r="AD22" i="33"/>
  <c r="Y22" i="33"/>
  <c r="V22" i="33"/>
  <c r="Q22" i="33"/>
  <c r="I22" i="33"/>
  <c r="F22" i="33"/>
  <c r="BE21" i="33"/>
  <c r="BB21" i="33"/>
  <c r="AW21" i="33"/>
  <c r="AT21" i="33"/>
  <c r="AO21" i="33"/>
  <c r="AL21" i="33"/>
  <c r="AG21" i="33"/>
  <c r="AD21" i="33"/>
  <c r="Y21" i="33"/>
  <c r="V21" i="33"/>
  <c r="Q21" i="33"/>
  <c r="N21" i="33"/>
  <c r="I21" i="33"/>
  <c r="BE20" i="33"/>
  <c r="BB20" i="33"/>
  <c r="AW20" i="33"/>
  <c r="AT20" i="33"/>
  <c r="AO20" i="33"/>
  <c r="AL20" i="33"/>
  <c r="AG20" i="33"/>
  <c r="AD20" i="33"/>
  <c r="Y20" i="33"/>
  <c r="V20" i="33"/>
  <c r="Q20" i="33"/>
  <c r="N20" i="33"/>
  <c r="I20" i="33"/>
  <c r="D25" i="33"/>
  <c r="B16" i="36"/>
  <c r="AV6" i="42"/>
  <c r="H10" i="42"/>
  <c r="H8" i="42"/>
  <c r="H7" i="42"/>
  <c r="H6" i="42"/>
  <c r="I17" i="33"/>
  <c r="L29" i="1"/>
  <c r="P31" i="1"/>
  <c r="O31" i="1"/>
  <c r="N31" i="1"/>
  <c r="P30" i="1"/>
  <c r="O30" i="1"/>
  <c r="N30" i="1"/>
  <c r="M31" i="1"/>
  <c r="M30" i="1"/>
  <c r="L30" i="1"/>
  <c r="K30" i="1"/>
  <c r="J31" i="1"/>
  <c r="J30" i="1"/>
  <c r="BB19" i="33"/>
  <c r="BE19" i="33"/>
  <c r="AW19" i="33"/>
  <c r="AT19" i="33"/>
  <c r="AO19" i="33"/>
  <c r="AL19" i="33"/>
  <c r="AG19" i="33"/>
  <c r="AD19" i="33"/>
  <c r="Y19" i="33"/>
  <c r="V19" i="33"/>
  <c r="Q19" i="33"/>
  <c r="N19" i="33"/>
  <c r="I19" i="33"/>
  <c r="L31" i="1"/>
  <c r="F17" i="33"/>
  <c r="L17" i="33"/>
  <c r="K31" i="1"/>
  <c r="D19" i="33"/>
  <c r="D18" i="33"/>
  <c r="B26" i="33"/>
  <c r="B19" i="33"/>
  <c r="B18" i="33"/>
  <c r="BG142" i="1"/>
  <c r="BF142" i="1"/>
  <c r="BG141" i="1"/>
  <c r="BF141" i="1"/>
  <c r="AY142" i="1"/>
  <c r="AX142" i="1"/>
  <c r="AY141" i="1"/>
  <c r="AX141" i="1"/>
  <c r="AQ141" i="1"/>
  <c r="AQ142" i="1"/>
  <c r="AP142" i="1"/>
  <c r="AP141" i="1"/>
  <c r="AI142" i="1"/>
  <c r="AI141" i="1"/>
  <c r="AH142" i="1"/>
  <c r="AH141" i="1"/>
  <c r="AA141" i="1"/>
  <c r="AA142" i="1"/>
  <c r="Z142" i="1"/>
  <c r="Z141" i="1"/>
  <c r="S141" i="1"/>
  <c r="S142" i="1"/>
  <c r="R142" i="1"/>
  <c r="R141" i="1"/>
  <c r="K142" i="1"/>
  <c r="K141" i="1"/>
  <c r="J142" i="1"/>
  <c r="J141" i="1"/>
  <c r="D11" i="28"/>
  <c r="H140" i="1"/>
  <c r="BG56" i="1"/>
  <c r="BF56" i="1"/>
  <c r="BF43" i="1"/>
  <c r="BG43" i="1"/>
  <c r="AY43" i="1"/>
  <c r="AY56" i="1"/>
  <c r="AX56" i="1"/>
  <c r="AX43" i="1"/>
  <c r="AQ43" i="1"/>
  <c r="AQ56" i="1"/>
  <c r="AP56" i="1"/>
  <c r="AP43" i="1"/>
  <c r="AI43" i="1"/>
  <c r="AI56" i="1"/>
  <c r="AH56" i="1"/>
  <c r="AH43" i="1"/>
  <c r="Z43" i="1"/>
  <c r="AA56" i="1"/>
  <c r="Z56" i="1"/>
  <c r="AA43" i="1"/>
  <c r="R43" i="1"/>
  <c r="S56" i="1"/>
  <c r="R56" i="1"/>
  <c r="S43" i="1"/>
  <c r="K43" i="1"/>
  <c r="K56" i="1"/>
  <c r="J56" i="1"/>
  <c r="J43" i="1"/>
  <c r="B8" i="12"/>
  <c r="C8" i="12"/>
  <c r="E11" i="28"/>
  <c r="K140" i="1"/>
  <c r="BL117" i="1"/>
  <c r="BK117" i="1"/>
  <c r="BJ117" i="1"/>
  <c r="BI117" i="1"/>
  <c r="BF117" i="1"/>
  <c r="BD117" i="1"/>
  <c r="BC117" i="1"/>
  <c r="BB117" i="1"/>
  <c r="BA117" i="1"/>
  <c r="AX117" i="1"/>
  <c r="AV117" i="1"/>
  <c r="AU117" i="1"/>
  <c r="AT117" i="1"/>
  <c r="AS117" i="1"/>
  <c r="AP117" i="1"/>
  <c r="AN117" i="1"/>
  <c r="AM117" i="1"/>
  <c r="AL117" i="1"/>
  <c r="AK117" i="1"/>
  <c r="AH117" i="1"/>
  <c r="AF117" i="1"/>
  <c r="AE117" i="1"/>
  <c r="AD117" i="1"/>
  <c r="AC117" i="1"/>
  <c r="Z117" i="1"/>
  <c r="X117" i="1"/>
  <c r="W117" i="1"/>
  <c r="V117" i="1"/>
  <c r="U117" i="1"/>
  <c r="R117" i="1"/>
  <c r="P117" i="1"/>
  <c r="O117" i="1"/>
  <c r="N117" i="1"/>
  <c r="M117" i="1"/>
  <c r="J117" i="1"/>
  <c r="BL115" i="1"/>
  <c r="BK115" i="1"/>
  <c r="BJ115" i="1"/>
  <c r="BI115" i="1"/>
  <c r="BF115" i="1"/>
  <c r="BD115" i="1"/>
  <c r="BC115" i="1"/>
  <c r="BB115" i="1"/>
  <c r="BA115" i="1"/>
  <c r="AX115" i="1"/>
  <c r="AV115" i="1"/>
  <c r="AU115" i="1"/>
  <c r="AT115" i="1"/>
  <c r="AS115" i="1"/>
  <c r="AP115" i="1"/>
  <c r="AN115" i="1"/>
  <c r="AM115" i="1"/>
  <c r="AL115" i="1"/>
  <c r="AK115" i="1"/>
  <c r="AH115" i="1"/>
  <c r="AF115" i="1"/>
  <c r="AE115" i="1"/>
  <c r="AD115" i="1"/>
  <c r="AC115" i="1"/>
  <c r="Z115" i="1"/>
  <c r="X115" i="1"/>
  <c r="W115" i="1"/>
  <c r="V115" i="1"/>
  <c r="U115" i="1"/>
  <c r="R115" i="1"/>
  <c r="P115" i="1"/>
  <c r="O115" i="1"/>
  <c r="N115" i="1"/>
  <c r="M115" i="1"/>
  <c r="J115" i="1"/>
  <c r="AC11" i="43"/>
  <c r="AC10" i="43"/>
  <c r="AC9" i="43"/>
  <c r="AB11" i="43"/>
  <c r="AB10" i="43"/>
  <c r="AK11" i="43"/>
  <c r="AK10" i="43"/>
  <c r="AK9" i="43"/>
  <c r="AJ11" i="43"/>
  <c r="AJ10" i="43"/>
  <c r="AS11" i="43"/>
  <c r="AS10" i="43"/>
  <c r="AS9" i="43"/>
  <c r="AR11" i="43"/>
  <c r="AR10" i="43"/>
  <c r="BA11" i="43"/>
  <c r="BA10" i="43"/>
  <c r="BA9" i="43"/>
  <c r="AZ11" i="43"/>
  <c r="AZ10" i="43"/>
  <c r="AZ9" i="43"/>
  <c r="AR9" i="43"/>
  <c r="AJ9" i="43"/>
  <c r="AB9" i="43"/>
  <c r="M11" i="43"/>
  <c r="L11" i="43"/>
  <c r="M10" i="43"/>
  <c r="L10" i="43"/>
  <c r="M9" i="43"/>
  <c r="U11" i="43"/>
  <c r="T11" i="43"/>
  <c r="U10" i="43"/>
  <c r="T10" i="43"/>
  <c r="U9" i="43"/>
  <c r="T9" i="43"/>
  <c r="L9" i="43"/>
  <c r="E11" i="43"/>
  <c r="E10" i="43"/>
  <c r="E9" i="43"/>
  <c r="D11" i="43"/>
  <c r="D10" i="43"/>
  <c r="D9" i="43"/>
  <c r="BL88" i="1"/>
  <c r="BK88" i="1"/>
  <c r="BJ88" i="1"/>
  <c r="BI88" i="1"/>
  <c r="BL86" i="1"/>
  <c r="BK86" i="1"/>
  <c r="BJ86" i="1"/>
  <c r="BI86" i="1"/>
  <c r="BL85" i="1"/>
  <c r="BK85" i="1"/>
  <c r="BJ85" i="1"/>
  <c r="BI85" i="1"/>
  <c r="BL84" i="1"/>
  <c r="BK84" i="1"/>
  <c r="BJ84" i="1"/>
  <c r="BI84" i="1"/>
  <c r="BG87" i="1"/>
  <c r="BG83" i="1"/>
  <c r="BF88" i="1"/>
  <c r="BF87" i="1"/>
  <c r="BF86" i="1"/>
  <c r="BF85" i="1"/>
  <c r="BF84" i="1"/>
  <c r="BF83" i="1"/>
  <c r="BD88" i="1"/>
  <c r="BC88" i="1"/>
  <c r="BB88" i="1"/>
  <c r="BA88" i="1"/>
  <c r="BD86" i="1"/>
  <c r="BC86" i="1"/>
  <c r="BB86" i="1"/>
  <c r="BA86" i="1"/>
  <c r="BD85" i="1"/>
  <c r="BC85" i="1"/>
  <c r="BB85" i="1"/>
  <c r="BA85" i="1"/>
  <c r="BD84" i="1"/>
  <c r="BC84" i="1"/>
  <c r="BB84" i="1"/>
  <c r="BA84" i="1"/>
  <c r="AY87" i="1"/>
  <c r="AY83" i="1"/>
  <c r="AX88" i="1"/>
  <c r="AX87" i="1"/>
  <c r="AX86" i="1"/>
  <c r="AX85" i="1"/>
  <c r="AX84" i="1"/>
  <c r="AX83" i="1"/>
  <c r="AV88" i="1"/>
  <c r="AU88" i="1"/>
  <c r="AT88" i="1"/>
  <c r="AS88" i="1"/>
  <c r="AV86" i="1"/>
  <c r="AU86" i="1"/>
  <c r="AT86" i="1"/>
  <c r="AS86" i="1"/>
  <c r="AV85" i="1"/>
  <c r="AU85" i="1"/>
  <c r="AT85" i="1"/>
  <c r="AS85" i="1"/>
  <c r="AV84" i="1"/>
  <c r="AU84" i="1"/>
  <c r="AT84" i="1"/>
  <c r="AS84" i="1"/>
  <c r="AQ87" i="1"/>
  <c r="AQ83" i="1"/>
  <c r="AP88" i="1"/>
  <c r="AP87" i="1"/>
  <c r="AP86" i="1"/>
  <c r="AP85" i="1"/>
  <c r="AP84" i="1"/>
  <c r="AP83" i="1"/>
  <c r="AN88" i="1"/>
  <c r="AM88" i="1"/>
  <c r="AL88" i="1"/>
  <c r="AK88" i="1"/>
  <c r="AN86" i="1"/>
  <c r="AM86" i="1"/>
  <c r="AL86" i="1"/>
  <c r="AK86" i="1"/>
  <c r="AN85" i="1"/>
  <c r="AM85" i="1"/>
  <c r="AL85" i="1"/>
  <c r="AK85" i="1"/>
  <c r="AN84" i="1"/>
  <c r="AM84" i="1"/>
  <c r="AL84" i="1"/>
  <c r="AK84" i="1"/>
  <c r="AI87" i="1"/>
  <c r="AI83" i="1"/>
  <c r="AH88" i="1"/>
  <c r="AH87" i="1"/>
  <c r="AH86" i="1"/>
  <c r="AH85" i="1"/>
  <c r="AH84" i="1"/>
  <c r="AH83" i="1"/>
  <c r="X88" i="1"/>
  <c r="W88" i="1"/>
  <c r="V88" i="1"/>
  <c r="U88" i="1"/>
  <c r="X86" i="1"/>
  <c r="W86" i="1"/>
  <c r="V86" i="1"/>
  <c r="U86" i="1"/>
  <c r="X85" i="1"/>
  <c r="W85" i="1"/>
  <c r="V85" i="1"/>
  <c r="U85" i="1"/>
  <c r="X84" i="1"/>
  <c r="W84" i="1"/>
  <c r="V84" i="1"/>
  <c r="U84" i="1"/>
  <c r="S87" i="1"/>
  <c r="S83" i="1"/>
  <c r="R88" i="1"/>
  <c r="R87" i="1"/>
  <c r="R86" i="1"/>
  <c r="R85" i="1"/>
  <c r="R84" i="1"/>
  <c r="R83" i="1"/>
  <c r="AF88" i="1"/>
  <c r="AE88" i="1"/>
  <c r="AD88" i="1"/>
  <c r="AC88" i="1"/>
  <c r="AF86" i="1"/>
  <c r="AE86" i="1"/>
  <c r="AD86" i="1"/>
  <c r="AC86" i="1"/>
  <c r="AF85" i="1"/>
  <c r="AE85" i="1"/>
  <c r="AD85" i="1"/>
  <c r="AC85" i="1"/>
  <c r="AF84" i="1"/>
  <c r="AE84" i="1"/>
  <c r="AD84" i="1"/>
  <c r="AC84" i="1"/>
  <c r="AA87" i="1"/>
  <c r="AA83" i="1"/>
  <c r="Z88" i="1"/>
  <c r="Z87" i="1"/>
  <c r="Z86" i="1"/>
  <c r="Z85" i="1"/>
  <c r="Z84" i="1"/>
  <c r="Z83" i="1"/>
  <c r="P88" i="1"/>
  <c r="O88" i="1"/>
  <c r="N88" i="1"/>
  <c r="M88" i="1"/>
  <c r="J88" i="1"/>
  <c r="K87" i="1"/>
  <c r="J87" i="1"/>
  <c r="P86" i="1"/>
  <c r="O86" i="1"/>
  <c r="N86" i="1"/>
  <c r="M86" i="1"/>
  <c r="J86" i="1"/>
  <c r="P85" i="1"/>
  <c r="O85" i="1"/>
  <c r="N85" i="1"/>
  <c r="M85" i="1"/>
  <c r="J85" i="1"/>
  <c r="P84" i="1"/>
  <c r="O84" i="1"/>
  <c r="N84" i="1"/>
  <c r="M84" i="1"/>
  <c r="J84" i="1"/>
  <c r="K83" i="1"/>
  <c r="J83" i="1"/>
  <c r="BG95" i="1"/>
  <c r="BG94" i="1"/>
  <c r="BG93" i="1"/>
  <c r="BG92" i="1"/>
  <c r="BG91" i="1"/>
  <c r="BG90" i="1"/>
  <c r="BG65" i="1"/>
  <c r="BG64" i="1"/>
  <c r="BG63" i="1"/>
  <c r="AQ95" i="1"/>
  <c r="AQ94" i="1"/>
  <c r="AQ93" i="1"/>
  <c r="AQ92" i="1"/>
  <c r="AQ91" i="1"/>
  <c r="AQ90" i="1"/>
  <c r="AQ65" i="1"/>
  <c r="AQ64" i="1"/>
  <c r="AQ63" i="1"/>
  <c r="AA95" i="1"/>
  <c r="AA94" i="1"/>
  <c r="AA93" i="1"/>
  <c r="AA92" i="1"/>
  <c r="AA91" i="1"/>
  <c r="AA90" i="1"/>
  <c r="AA65" i="1"/>
  <c r="AA64" i="1"/>
  <c r="AA63" i="1"/>
  <c r="BG82" i="1"/>
  <c r="BG81" i="1"/>
  <c r="BG80" i="1"/>
  <c r="BG79" i="1"/>
  <c r="BG78" i="1"/>
  <c r="BG77" i="1"/>
  <c r="BG76" i="1"/>
  <c r="BG75" i="1"/>
  <c r="BG74" i="1"/>
  <c r="BG73" i="1"/>
  <c r="BG72" i="1"/>
  <c r="BG71" i="1"/>
  <c r="BG70" i="1"/>
  <c r="BG69" i="1"/>
  <c r="BG68" i="1"/>
  <c r="BG67" i="1"/>
  <c r="BG66" i="1"/>
  <c r="AQ82" i="1"/>
  <c r="AQ81" i="1"/>
  <c r="AQ80" i="1"/>
  <c r="AQ79" i="1"/>
  <c r="AQ78" i="1"/>
  <c r="AQ77" i="1"/>
  <c r="AQ76" i="1"/>
  <c r="AQ75" i="1"/>
  <c r="AQ74" i="1"/>
  <c r="AQ73" i="1"/>
  <c r="AQ72" i="1"/>
  <c r="AQ71" i="1"/>
  <c r="AQ70" i="1"/>
  <c r="AQ69" i="1"/>
  <c r="AQ68" i="1"/>
  <c r="AQ67" i="1"/>
  <c r="AQ66" i="1"/>
  <c r="AA82" i="1"/>
  <c r="AA81" i="1"/>
  <c r="AA80" i="1"/>
  <c r="AA79" i="1"/>
  <c r="AA78" i="1"/>
  <c r="AA77" i="1"/>
  <c r="AA76" i="1"/>
  <c r="AA75" i="1"/>
  <c r="AA74" i="1"/>
  <c r="AA73" i="1"/>
  <c r="AA72" i="1"/>
  <c r="AA71" i="1"/>
  <c r="AA70" i="1"/>
  <c r="AA69" i="1"/>
  <c r="AA68" i="1"/>
  <c r="AA67" i="1"/>
  <c r="AA66" i="1"/>
  <c r="K95" i="1"/>
  <c r="K94" i="1"/>
  <c r="K93" i="1"/>
  <c r="K92" i="1"/>
  <c r="K91" i="1"/>
  <c r="K90" i="1"/>
  <c r="K65" i="1"/>
  <c r="K64" i="1"/>
  <c r="K82" i="1"/>
  <c r="K81" i="1"/>
  <c r="K80" i="1"/>
  <c r="K79" i="1"/>
  <c r="K78" i="1"/>
  <c r="K77" i="1"/>
  <c r="K76" i="1"/>
  <c r="K75" i="1"/>
  <c r="K74" i="1"/>
  <c r="K73" i="1"/>
  <c r="K72" i="1"/>
  <c r="K71" i="1"/>
  <c r="K70" i="1"/>
  <c r="K69" i="1"/>
  <c r="K68" i="1"/>
  <c r="K67" i="1"/>
  <c r="K66" i="1"/>
  <c r="K63" i="1"/>
  <c r="H63" i="1"/>
  <c r="BG126" i="1"/>
  <c r="BG124" i="1"/>
  <c r="BG119" i="1"/>
  <c r="BG118" i="1"/>
  <c r="BG114" i="1"/>
  <c r="BG113" i="1"/>
  <c r="BG112" i="1"/>
  <c r="BG111" i="1"/>
  <c r="BG110" i="1"/>
  <c r="BG109" i="1"/>
  <c r="BG108" i="1"/>
  <c r="BG107" i="1"/>
  <c r="BG106" i="1"/>
  <c r="BG100" i="1"/>
  <c r="BG53" i="1"/>
  <c r="BG122" i="1"/>
  <c r="BG121" i="1"/>
  <c r="BG104" i="1"/>
  <c r="BG103" i="1"/>
  <c r="BG102" i="1"/>
  <c r="BG99" i="1"/>
  <c r="BG98" i="1"/>
  <c r="BG96" i="1"/>
  <c r="BG62" i="1"/>
  <c r="BG61" i="1"/>
  <c r="BG60" i="1"/>
  <c r="BG54" i="1"/>
  <c r="AY126" i="1"/>
  <c r="AY124" i="1"/>
  <c r="AY119" i="1"/>
  <c r="AY118" i="1"/>
  <c r="AY114" i="1"/>
  <c r="AY113" i="1"/>
  <c r="AY112" i="1"/>
  <c r="AY111" i="1"/>
  <c r="AY110" i="1"/>
  <c r="AY109" i="1"/>
  <c r="AY108" i="1"/>
  <c r="AY107" i="1"/>
  <c r="AY106" i="1"/>
  <c r="AY100" i="1"/>
  <c r="AY53" i="1"/>
  <c r="AY122" i="1"/>
  <c r="AY121" i="1"/>
  <c r="AY104" i="1"/>
  <c r="AY103" i="1"/>
  <c r="AY102" i="1"/>
  <c r="AY99" i="1"/>
  <c r="AY98" i="1"/>
  <c r="AY96" i="1"/>
  <c r="AY82" i="1"/>
  <c r="AY80" i="1"/>
  <c r="AY79" i="1"/>
  <c r="AY75" i="1"/>
  <c r="AY74" i="1"/>
  <c r="AY73" i="1"/>
  <c r="AY72" i="1"/>
  <c r="AY71" i="1"/>
  <c r="AY70" i="1"/>
  <c r="AY69" i="1"/>
  <c r="AY68" i="1"/>
  <c r="AY67" i="1"/>
  <c r="AY66" i="1"/>
  <c r="AY62" i="1"/>
  <c r="AY61" i="1"/>
  <c r="AY60" i="1"/>
  <c r="AY54" i="1"/>
  <c r="AQ126" i="1"/>
  <c r="AQ124" i="1"/>
  <c r="AQ119" i="1"/>
  <c r="AQ118" i="1"/>
  <c r="AQ114" i="1"/>
  <c r="AQ113" i="1"/>
  <c r="AQ112" i="1"/>
  <c r="AQ111" i="1"/>
  <c r="AQ110" i="1"/>
  <c r="AQ109" i="1"/>
  <c r="AQ108" i="1"/>
  <c r="AQ107" i="1"/>
  <c r="AQ106" i="1"/>
  <c r="AQ100" i="1"/>
  <c r="AQ53" i="1"/>
  <c r="AQ122" i="1"/>
  <c r="AQ121" i="1"/>
  <c r="AQ104" i="1"/>
  <c r="AQ103" i="1"/>
  <c r="AQ102" i="1"/>
  <c r="AQ99" i="1"/>
  <c r="AQ98" i="1"/>
  <c r="AQ96" i="1"/>
  <c r="AQ62" i="1"/>
  <c r="AQ61" i="1"/>
  <c r="AQ60" i="1"/>
  <c r="AQ54" i="1"/>
  <c r="AI126" i="1"/>
  <c r="AI124" i="1"/>
  <c r="AI119" i="1"/>
  <c r="AI118" i="1"/>
  <c r="AI114" i="1"/>
  <c r="AI113" i="1"/>
  <c r="AI112" i="1"/>
  <c r="AI111" i="1"/>
  <c r="AI110" i="1"/>
  <c r="AI109" i="1"/>
  <c r="AI108" i="1"/>
  <c r="AI107" i="1"/>
  <c r="AI106" i="1"/>
  <c r="AI100" i="1"/>
  <c r="AI53" i="1"/>
  <c r="AI122" i="1"/>
  <c r="AI121" i="1"/>
  <c r="AI104" i="1"/>
  <c r="AI103" i="1"/>
  <c r="AI102" i="1"/>
  <c r="AI99" i="1"/>
  <c r="AI98" i="1"/>
  <c r="AI96" i="1"/>
  <c r="AI82" i="1"/>
  <c r="AI80" i="1"/>
  <c r="AI79" i="1"/>
  <c r="AI75" i="1"/>
  <c r="AI74" i="1"/>
  <c r="AI73" i="1"/>
  <c r="AI72" i="1"/>
  <c r="AI71" i="1"/>
  <c r="AI70" i="1"/>
  <c r="AI69" i="1"/>
  <c r="AI68" i="1"/>
  <c r="AI67" i="1"/>
  <c r="AI66" i="1"/>
  <c r="AI62" i="1"/>
  <c r="AI61" i="1"/>
  <c r="AI60" i="1"/>
  <c r="AI54" i="1"/>
  <c r="AA126" i="1"/>
  <c r="AA124" i="1"/>
  <c r="AA119" i="1"/>
  <c r="AA118" i="1"/>
  <c r="AA114" i="1"/>
  <c r="AA113" i="1"/>
  <c r="AA112" i="1"/>
  <c r="AA111" i="1"/>
  <c r="AA110" i="1"/>
  <c r="AA109" i="1"/>
  <c r="AA108" i="1"/>
  <c r="AA107" i="1"/>
  <c r="AA106" i="1"/>
  <c r="AA100" i="1"/>
  <c r="AA53" i="1"/>
  <c r="AA122" i="1"/>
  <c r="AA121" i="1"/>
  <c r="AA104" i="1"/>
  <c r="AA103" i="1"/>
  <c r="AA102" i="1"/>
  <c r="AA99" i="1"/>
  <c r="AA98" i="1"/>
  <c r="AA96" i="1"/>
  <c r="AA62" i="1"/>
  <c r="AA61" i="1"/>
  <c r="AA60" i="1"/>
  <c r="AA54" i="1"/>
  <c r="S126" i="1"/>
  <c r="S124" i="1"/>
  <c r="S119" i="1"/>
  <c r="S118" i="1"/>
  <c r="S114" i="1"/>
  <c r="S113" i="1"/>
  <c r="S112" i="1"/>
  <c r="S111" i="1"/>
  <c r="S110" i="1"/>
  <c r="S109" i="1"/>
  <c r="S108" i="1"/>
  <c r="S107" i="1"/>
  <c r="S106" i="1"/>
  <c r="S100" i="1"/>
  <c r="S53" i="1"/>
  <c r="K53" i="1"/>
  <c r="K126" i="1"/>
  <c r="K124" i="1"/>
  <c r="K119" i="1"/>
  <c r="K118" i="1"/>
  <c r="K114" i="1"/>
  <c r="K113" i="1"/>
  <c r="K112" i="1"/>
  <c r="K111" i="1"/>
  <c r="K110" i="1"/>
  <c r="K109" i="1"/>
  <c r="K108" i="1"/>
  <c r="K107" i="1"/>
  <c r="K106" i="1"/>
  <c r="K100" i="1"/>
  <c r="S122" i="1"/>
  <c r="S121" i="1"/>
  <c r="S104" i="1"/>
  <c r="S103" i="1"/>
  <c r="S102" i="1"/>
  <c r="S99" i="1"/>
  <c r="S98" i="1"/>
  <c r="S96" i="1"/>
  <c r="S82" i="1"/>
  <c r="S80" i="1"/>
  <c r="S79" i="1"/>
  <c r="S75" i="1"/>
  <c r="S74" i="1"/>
  <c r="S73" i="1"/>
  <c r="S72" i="1"/>
  <c r="S71" i="1"/>
  <c r="S70" i="1"/>
  <c r="S69" i="1"/>
  <c r="S68" i="1"/>
  <c r="S67" i="1"/>
  <c r="S66" i="1"/>
  <c r="S62" i="1"/>
  <c r="S61" i="1"/>
  <c r="S60" i="1"/>
  <c r="S54" i="1"/>
  <c r="H53" i="1"/>
  <c r="B4" i="36"/>
  <c r="B15" i="36"/>
  <c r="BG152" i="1"/>
  <c r="BG151" i="1"/>
  <c r="BG150" i="1"/>
  <c r="BG149" i="1"/>
  <c r="BG145" i="1"/>
  <c r="BG144" i="1"/>
  <c r="BG143" i="1"/>
  <c r="AQ152" i="1"/>
  <c r="AQ151" i="1"/>
  <c r="AQ150" i="1"/>
  <c r="AQ149" i="1"/>
  <c r="AQ145" i="1"/>
  <c r="AQ144" i="1"/>
  <c r="AQ143" i="1"/>
  <c r="AA152" i="1"/>
  <c r="AA151" i="1"/>
  <c r="AA150" i="1"/>
  <c r="AA149" i="1"/>
  <c r="AA145" i="1"/>
  <c r="AA144" i="1"/>
  <c r="AA143" i="1"/>
  <c r="K152" i="1"/>
  <c r="H152" i="1"/>
  <c r="K151" i="1"/>
  <c r="H151" i="1"/>
  <c r="K150" i="1"/>
  <c r="H150" i="1"/>
  <c r="K149" i="1"/>
  <c r="H149" i="1"/>
  <c r="K145" i="1"/>
  <c r="H145" i="1"/>
  <c r="K144" i="1"/>
  <c r="H144" i="1"/>
  <c r="K143" i="1"/>
  <c r="H143" i="1"/>
  <c r="H11" i="28"/>
  <c r="BG140" i="1"/>
  <c r="G11" i="28"/>
  <c r="AQ140" i="1"/>
  <c r="F11" i="28"/>
  <c r="AA140" i="1"/>
  <c r="BF62" i="1"/>
  <c r="BF60" i="1"/>
  <c r="BF51" i="1"/>
  <c r="BF50" i="1"/>
  <c r="BG50" i="1"/>
  <c r="AY51" i="1"/>
  <c r="AY50" i="1"/>
  <c r="AX62" i="1"/>
  <c r="AX60" i="1"/>
  <c r="AX51" i="1"/>
  <c r="AX50" i="1"/>
  <c r="AQ50" i="1"/>
  <c r="AQ51" i="1"/>
  <c r="AP62" i="1"/>
  <c r="AP60" i="1"/>
  <c r="AP51" i="1"/>
  <c r="AP50" i="1"/>
  <c r="AH62" i="1"/>
  <c r="AH60" i="1"/>
  <c r="Z60" i="1"/>
  <c r="R60" i="1"/>
  <c r="AI51" i="1"/>
  <c r="AH51" i="1"/>
  <c r="AI50" i="1"/>
  <c r="AH50" i="1"/>
  <c r="AA50" i="1"/>
  <c r="AA51" i="1"/>
  <c r="Z62" i="1"/>
  <c r="Z51" i="1"/>
  <c r="Z50" i="1"/>
  <c r="S50" i="1"/>
  <c r="S51" i="1"/>
  <c r="R62" i="1"/>
  <c r="R51" i="1"/>
  <c r="R50" i="1"/>
  <c r="BF61" i="1"/>
  <c r="BF55" i="1"/>
  <c r="BG52" i="1"/>
  <c r="BG51" i="1"/>
  <c r="AX61" i="1"/>
  <c r="AX55" i="1"/>
  <c r="AY52" i="1"/>
  <c r="AP61" i="1"/>
  <c r="AP55" i="1"/>
  <c r="AQ52" i="1"/>
  <c r="AH61" i="1"/>
  <c r="AH55" i="1"/>
  <c r="AI52" i="1"/>
  <c r="Z61" i="1"/>
  <c r="Z55" i="1"/>
  <c r="AA52" i="1"/>
  <c r="R61" i="1"/>
  <c r="R55" i="1"/>
  <c r="S52" i="1"/>
  <c r="K62" i="1"/>
  <c r="K60" i="1"/>
  <c r="K51" i="1"/>
  <c r="K50" i="1"/>
  <c r="J62" i="1"/>
  <c r="J60" i="1"/>
  <c r="J51" i="1"/>
  <c r="J50" i="1"/>
  <c r="BG12" i="1"/>
  <c r="BG13" i="1"/>
  <c r="BG14" i="1"/>
  <c r="BG15" i="1"/>
  <c r="BG32" i="1"/>
  <c r="BG38" i="1"/>
  <c r="BG44" i="1"/>
  <c r="BG47" i="1"/>
  <c r="BF47" i="1"/>
  <c r="BG46" i="1"/>
  <c r="BF46" i="1"/>
  <c r="BG45" i="1"/>
  <c r="BF45" i="1"/>
  <c r="BG42" i="1"/>
  <c r="BG37" i="1"/>
  <c r="BG34" i="1"/>
  <c r="BG33" i="1"/>
  <c r="BF33" i="1"/>
  <c r="BF29" i="1"/>
  <c r="BG28" i="1"/>
  <c r="BF28" i="1"/>
  <c r="BF27" i="1"/>
  <c r="BG26" i="1"/>
  <c r="BF26" i="1"/>
  <c r="BF25" i="1"/>
  <c r="BG24" i="1"/>
  <c r="BF24" i="1"/>
  <c r="BF23" i="1"/>
  <c r="BG22" i="1"/>
  <c r="BF22" i="1"/>
  <c r="BG21" i="1"/>
  <c r="BF21" i="1"/>
  <c r="BF20" i="1"/>
  <c r="BG19" i="1"/>
  <c r="BF19" i="1"/>
  <c r="BG18" i="1"/>
  <c r="BG17" i="1"/>
  <c r="AY44" i="1"/>
  <c r="AY38" i="1"/>
  <c r="AY32" i="1"/>
  <c r="AY15" i="1"/>
  <c r="AY14" i="1"/>
  <c r="AY13" i="1"/>
  <c r="AY12" i="1"/>
  <c r="AY47" i="1"/>
  <c r="AY46" i="1"/>
  <c r="AY45" i="1"/>
  <c r="AY42" i="1"/>
  <c r="AY37" i="1"/>
  <c r="AY34" i="1"/>
  <c r="AY33" i="1"/>
  <c r="AY28" i="1"/>
  <c r="AY26" i="1"/>
  <c r="AY24" i="1"/>
  <c r="AY22" i="1"/>
  <c r="AY21" i="1"/>
  <c r="AY19" i="1"/>
  <c r="AY18" i="1"/>
  <c r="AY17" i="1"/>
  <c r="AQ44" i="1"/>
  <c r="AQ38" i="1"/>
  <c r="AQ32" i="1"/>
  <c r="AQ15" i="1"/>
  <c r="AQ14" i="1"/>
  <c r="AQ13" i="1"/>
  <c r="AQ12" i="1"/>
  <c r="AQ47" i="1"/>
  <c r="AP47" i="1"/>
  <c r="AQ46" i="1"/>
  <c r="AP46" i="1"/>
  <c r="AQ45" i="1"/>
  <c r="AP45" i="1"/>
  <c r="AQ42" i="1"/>
  <c r="AQ37" i="1"/>
  <c r="AQ34" i="1"/>
  <c r="AQ33" i="1"/>
  <c r="AP33" i="1"/>
  <c r="AP29" i="1"/>
  <c r="AQ28" i="1"/>
  <c r="AP28" i="1"/>
  <c r="AP27" i="1"/>
  <c r="AQ26" i="1"/>
  <c r="AP26" i="1"/>
  <c r="AP25" i="1"/>
  <c r="AQ24" i="1"/>
  <c r="AP24" i="1"/>
  <c r="AP23" i="1"/>
  <c r="AQ22" i="1"/>
  <c r="AP22" i="1"/>
  <c r="AQ21" i="1"/>
  <c r="AP21" i="1"/>
  <c r="AP20" i="1"/>
  <c r="AQ19" i="1"/>
  <c r="AP19" i="1"/>
  <c r="AQ18" i="1"/>
  <c r="AQ17" i="1"/>
  <c r="AI44" i="1"/>
  <c r="AI38" i="1"/>
  <c r="AI32" i="1"/>
  <c r="AI15" i="1"/>
  <c r="AI14" i="1"/>
  <c r="AI13" i="1"/>
  <c r="AI12" i="1"/>
  <c r="AI47" i="1"/>
  <c r="AI46" i="1"/>
  <c r="AI45" i="1"/>
  <c r="AI42" i="1"/>
  <c r="AI37" i="1"/>
  <c r="AI34" i="1"/>
  <c r="AI33" i="1"/>
  <c r="AI28" i="1"/>
  <c r="AI26" i="1"/>
  <c r="AI24" i="1"/>
  <c r="AI22" i="1"/>
  <c r="AI21" i="1"/>
  <c r="AI19" i="1"/>
  <c r="AI18" i="1"/>
  <c r="AI17" i="1"/>
  <c r="AA44" i="1"/>
  <c r="AA38" i="1"/>
  <c r="AA32" i="1"/>
  <c r="AA15" i="1"/>
  <c r="AA14" i="1"/>
  <c r="AA13" i="1"/>
  <c r="AA12" i="1"/>
  <c r="S44" i="1"/>
  <c r="S38" i="1"/>
  <c r="S32" i="1"/>
  <c r="S15" i="1"/>
  <c r="S14" i="1"/>
  <c r="S13" i="1"/>
  <c r="S12" i="1"/>
  <c r="S47" i="1"/>
  <c r="S46" i="1"/>
  <c r="S45" i="1"/>
  <c r="S42" i="1"/>
  <c r="S37" i="1"/>
  <c r="S34" i="1"/>
  <c r="S33" i="1"/>
  <c r="S28" i="1"/>
  <c r="S26" i="1"/>
  <c r="S24" i="1"/>
  <c r="S22" i="1"/>
  <c r="S21" i="1"/>
  <c r="S19" i="1"/>
  <c r="S18" i="1"/>
  <c r="S17" i="1"/>
  <c r="K44" i="1"/>
  <c r="K38" i="1"/>
  <c r="K32" i="1"/>
  <c r="K15" i="1"/>
  <c r="K14" i="1"/>
  <c r="K13" i="1"/>
  <c r="K12" i="1"/>
  <c r="BG7" i="1"/>
  <c r="BG11" i="1"/>
  <c r="BG10" i="1"/>
  <c r="BG9" i="1"/>
  <c r="BG8" i="1"/>
  <c r="AY7" i="1"/>
  <c r="AY11" i="1"/>
  <c r="AY10" i="1"/>
  <c r="AY9" i="1"/>
  <c r="AY8" i="1"/>
  <c r="AQ7" i="1"/>
  <c r="AQ11" i="1"/>
  <c r="AQ10" i="1"/>
  <c r="AQ9" i="1"/>
  <c r="AQ8" i="1"/>
  <c r="AI7" i="1"/>
  <c r="AI11" i="1"/>
  <c r="AI10" i="1"/>
  <c r="AI9" i="1"/>
  <c r="AI8" i="1"/>
  <c r="G9" i="17"/>
  <c r="AA42" i="1"/>
  <c r="AA37" i="1"/>
  <c r="AA34" i="1"/>
  <c r="AA18" i="1"/>
  <c r="AA17" i="1"/>
  <c r="AA7" i="1"/>
  <c r="AA47" i="1"/>
  <c r="AA46" i="1"/>
  <c r="AA45" i="1"/>
  <c r="AA33" i="1"/>
  <c r="AA28" i="1"/>
  <c r="AA26" i="1"/>
  <c r="AA24" i="1"/>
  <c r="AA22" i="1"/>
  <c r="AA21" i="1"/>
  <c r="AA19" i="1"/>
  <c r="AA11" i="1"/>
  <c r="AA10" i="1"/>
  <c r="AA9" i="1"/>
  <c r="AA8" i="1"/>
  <c r="S7" i="1"/>
  <c r="S11" i="1"/>
  <c r="S10" i="1"/>
  <c r="S9" i="1"/>
  <c r="S8" i="1"/>
  <c r="K7" i="1"/>
  <c r="BG138" i="1"/>
  <c r="BG137" i="1"/>
  <c r="BG136" i="1"/>
  <c r="BG132" i="1"/>
  <c r="BG131" i="1"/>
  <c r="BG130" i="1"/>
  <c r="BG129" i="1"/>
  <c r="BG128" i="1"/>
  <c r="BG127" i="1"/>
  <c r="BG134" i="1"/>
  <c r="BG133" i="1"/>
  <c r="AQ138" i="1"/>
  <c r="AQ137" i="1"/>
  <c r="AQ136" i="1"/>
  <c r="AQ132" i="1"/>
  <c r="AQ131" i="1"/>
  <c r="AQ130" i="1"/>
  <c r="AQ129" i="1"/>
  <c r="AQ128" i="1"/>
  <c r="AQ127" i="1"/>
  <c r="AQ134" i="1"/>
  <c r="AQ133" i="1"/>
  <c r="AA138" i="1"/>
  <c r="AA137" i="1"/>
  <c r="AA136" i="1"/>
  <c r="AA132" i="1"/>
  <c r="AA131" i="1"/>
  <c r="AA130" i="1"/>
  <c r="AA129" i="1"/>
  <c r="AA128" i="1"/>
  <c r="AA127" i="1"/>
  <c r="AA134" i="1"/>
  <c r="AA133" i="1"/>
  <c r="S134" i="1"/>
  <c r="K138" i="1"/>
  <c r="K137" i="1"/>
  <c r="K136" i="1"/>
  <c r="K132" i="1"/>
  <c r="K131" i="1"/>
  <c r="K98" i="1"/>
  <c r="K130" i="1"/>
  <c r="K129" i="1"/>
  <c r="K128" i="1"/>
  <c r="K96" i="1"/>
  <c r="K127" i="1"/>
  <c r="K10" i="1"/>
  <c r="K99" i="1"/>
  <c r="K121" i="1"/>
  <c r="K54" i="1"/>
  <c r="K9" i="1"/>
  <c r="K8" i="1"/>
  <c r="BG6" i="1"/>
  <c r="BG5" i="1"/>
  <c r="BG4" i="1"/>
  <c r="AQ6" i="1"/>
  <c r="AQ5" i="1"/>
  <c r="AQ4" i="1"/>
  <c r="AA6" i="1"/>
  <c r="AA5" i="1"/>
  <c r="AA4" i="1"/>
  <c r="K133" i="1"/>
  <c r="K6" i="1"/>
  <c r="K5" i="1"/>
  <c r="K4" i="1"/>
  <c r="K61" i="1"/>
  <c r="K47" i="1"/>
  <c r="K46" i="1"/>
  <c r="K45" i="1"/>
  <c r="K42" i="1"/>
  <c r="K37" i="1"/>
  <c r="K34" i="1"/>
  <c r="K33" i="1"/>
  <c r="K28" i="1"/>
  <c r="K26" i="1"/>
  <c r="K24" i="1"/>
  <c r="K22" i="1"/>
  <c r="K21" i="1"/>
  <c r="K19" i="1"/>
  <c r="K18" i="1"/>
  <c r="K17" i="1"/>
  <c r="K11" i="1"/>
  <c r="D28" i="33"/>
  <c r="H64" i="1"/>
  <c r="H16" i="36"/>
  <c r="G16" i="36"/>
  <c r="F16" i="36"/>
  <c r="E16" i="36"/>
  <c r="D16" i="36"/>
  <c r="C16" i="36"/>
  <c r="P10" i="42"/>
  <c r="T88" i="1"/>
  <c r="X10" i="42"/>
  <c r="AB88" i="1"/>
  <c r="AF10" i="42"/>
  <c r="AJ88" i="1"/>
  <c r="AN10" i="42"/>
  <c r="AR88" i="1"/>
  <c r="AV10" i="42"/>
  <c r="AZ88" i="1"/>
  <c r="BD10" i="42"/>
  <c r="BH88" i="1"/>
  <c r="BD8" i="42"/>
  <c r="BH86" i="1"/>
  <c r="BD7" i="42"/>
  <c r="BH85" i="1"/>
  <c r="BD6" i="42"/>
  <c r="BH84" i="1"/>
  <c r="AV8" i="42"/>
  <c r="AZ86" i="1"/>
  <c r="AV7" i="42"/>
  <c r="AZ85" i="1"/>
  <c r="AZ84" i="1"/>
  <c r="AN8" i="42"/>
  <c r="AR86" i="1"/>
  <c r="AN7" i="42"/>
  <c r="AR85" i="1"/>
  <c r="AN6" i="42"/>
  <c r="AR84" i="1"/>
  <c r="AF8" i="42"/>
  <c r="AJ86" i="1"/>
  <c r="AF7" i="42"/>
  <c r="AJ85" i="1"/>
  <c r="AF6" i="42"/>
  <c r="AJ84" i="1"/>
  <c r="X8" i="42"/>
  <c r="AB86" i="1"/>
  <c r="X7" i="42"/>
  <c r="AB85" i="1"/>
  <c r="X6" i="42"/>
  <c r="AB84" i="1"/>
  <c r="P8" i="42"/>
  <c r="T86" i="1"/>
  <c r="P7" i="42"/>
  <c r="T85" i="1"/>
  <c r="P6" i="42"/>
  <c r="T84" i="1"/>
  <c r="L88" i="1"/>
  <c r="L86" i="1"/>
  <c r="L85" i="1"/>
  <c r="L84" i="1"/>
  <c r="BA10" i="42"/>
  <c r="BG88" i="1"/>
  <c r="BA8" i="42"/>
  <c r="BG86" i="1"/>
  <c r="BA7" i="42"/>
  <c r="BG85" i="1"/>
  <c r="BA6" i="42"/>
  <c r="BG84" i="1"/>
  <c r="AS10" i="42"/>
  <c r="AY88" i="1"/>
  <c r="AS8" i="42"/>
  <c r="AY86" i="1"/>
  <c r="AS7" i="42"/>
  <c r="AY85" i="1"/>
  <c r="AS6" i="42"/>
  <c r="AY84" i="1"/>
  <c r="AK10" i="42"/>
  <c r="AQ88" i="1"/>
  <c r="AK8" i="42"/>
  <c r="AQ86" i="1"/>
  <c r="AK7" i="42"/>
  <c r="AQ85" i="1"/>
  <c r="AK6" i="42"/>
  <c r="AQ84" i="1"/>
  <c r="AC10" i="42"/>
  <c r="AI88" i="1"/>
  <c r="AC8" i="42"/>
  <c r="AI86" i="1"/>
  <c r="AC7" i="42"/>
  <c r="AI85" i="1"/>
  <c r="AC6" i="42"/>
  <c r="AI84" i="1"/>
  <c r="U10" i="42"/>
  <c r="U8" i="42"/>
  <c r="U7" i="42"/>
  <c r="U6" i="42"/>
  <c r="M10" i="42"/>
  <c r="S88" i="1"/>
  <c r="M8" i="42"/>
  <c r="S86" i="1"/>
  <c r="M7" i="42"/>
  <c r="S85" i="1"/>
  <c r="M6" i="42"/>
  <c r="S84" i="1"/>
  <c r="E10" i="42"/>
  <c r="K88" i="1"/>
  <c r="E8" i="42"/>
  <c r="K86" i="1"/>
  <c r="E7" i="42"/>
  <c r="K85" i="1"/>
  <c r="E6" i="42"/>
  <c r="BD14" i="43"/>
  <c r="BA14" i="43"/>
  <c r="AV14" i="43"/>
  <c r="AS14" i="43"/>
  <c r="AN14" i="43"/>
  <c r="AK14" i="43"/>
  <c r="AF14" i="43"/>
  <c r="AC14" i="43"/>
  <c r="X14" i="43"/>
  <c r="U14" i="43"/>
  <c r="P14" i="43"/>
  <c r="M14" i="43"/>
  <c r="H14" i="43"/>
  <c r="E14" i="43"/>
  <c r="BF8" i="43"/>
  <c r="BL116" i="1"/>
  <c r="BE8" i="43"/>
  <c r="BK116" i="1"/>
  <c r="BC8" i="43"/>
  <c r="BJ116" i="1"/>
  <c r="BB8" i="43"/>
  <c r="BI116" i="1"/>
  <c r="AX8" i="43"/>
  <c r="BD116" i="1"/>
  <c r="AW8" i="43"/>
  <c r="BC116" i="1"/>
  <c r="AU8" i="43"/>
  <c r="BB116" i="1"/>
  <c r="AT8" i="43"/>
  <c r="BA116" i="1"/>
  <c r="AP8" i="43"/>
  <c r="AV116" i="1"/>
  <c r="AO8" i="43"/>
  <c r="AU116" i="1"/>
  <c r="AM8" i="43"/>
  <c r="AT116" i="1"/>
  <c r="AL8" i="43"/>
  <c r="AS116" i="1"/>
  <c r="AH8" i="43"/>
  <c r="AN116" i="1"/>
  <c r="AG8" i="43"/>
  <c r="AM116" i="1"/>
  <c r="AE8" i="43"/>
  <c r="AL116" i="1"/>
  <c r="AD8" i="43"/>
  <c r="AK116" i="1"/>
  <c r="Z8" i="43"/>
  <c r="AF116" i="1"/>
  <c r="Y8" i="43"/>
  <c r="AE116" i="1"/>
  <c r="W8" i="43"/>
  <c r="AD116" i="1"/>
  <c r="V8" i="43"/>
  <c r="AC116" i="1"/>
  <c r="R8" i="43"/>
  <c r="X116" i="1"/>
  <c r="Q8" i="43"/>
  <c r="W116" i="1"/>
  <c r="O8" i="43"/>
  <c r="V116" i="1"/>
  <c r="N8" i="43"/>
  <c r="U116" i="1"/>
  <c r="J8" i="43"/>
  <c r="P116" i="1"/>
  <c r="I8" i="43"/>
  <c r="O116" i="1"/>
  <c r="G8" i="43"/>
  <c r="N116" i="1"/>
  <c r="F8" i="43"/>
  <c r="M116" i="1"/>
  <c r="K10" i="17"/>
  <c r="J10" i="17"/>
  <c r="I10" i="17"/>
  <c r="H10" i="17"/>
  <c r="G10" i="17"/>
  <c r="F10" i="17"/>
  <c r="E10" i="17"/>
  <c r="D10" i="17"/>
  <c r="K9" i="17"/>
  <c r="J9" i="17"/>
  <c r="I9" i="17"/>
  <c r="H9" i="17"/>
  <c r="F9" i="17"/>
  <c r="D9" i="17"/>
  <c r="E9" i="17"/>
  <c r="K52" i="1"/>
  <c r="BD17" i="43"/>
  <c r="BA17" i="43"/>
  <c r="BD16" i="43"/>
  <c r="BA16" i="43"/>
  <c r="AV17" i="43"/>
  <c r="AS17" i="43"/>
  <c r="AV16" i="43"/>
  <c r="AS16" i="43"/>
  <c r="AN17" i="43"/>
  <c r="AK17" i="43"/>
  <c r="AN16" i="43"/>
  <c r="AK16" i="43"/>
  <c r="AF17" i="43"/>
  <c r="AC17" i="43"/>
  <c r="AF16" i="43"/>
  <c r="AC16" i="43"/>
  <c r="X17" i="43"/>
  <c r="U17" i="43"/>
  <c r="X16" i="43"/>
  <c r="U16" i="43"/>
  <c r="P17" i="43"/>
  <c r="M17" i="43"/>
  <c r="P16" i="43"/>
  <c r="M16" i="43"/>
  <c r="E17" i="43"/>
  <c r="E16" i="43"/>
  <c r="H17" i="43"/>
  <c r="H16" i="43"/>
  <c r="K84" i="1"/>
  <c r="E11" i="42"/>
  <c r="AA84" i="1"/>
  <c r="AA85" i="1"/>
  <c r="AA88" i="1"/>
  <c r="AA86" i="1"/>
  <c r="BF105" i="1"/>
  <c r="BI105" i="1"/>
  <c r="BJ105" i="1"/>
  <c r="BK105" i="1"/>
  <c r="BL105" i="1"/>
  <c r="AX105" i="1"/>
  <c r="BA105" i="1"/>
  <c r="BB105" i="1"/>
  <c r="BC105" i="1"/>
  <c r="BD105" i="1"/>
  <c r="AP105" i="1"/>
  <c r="AS105" i="1"/>
  <c r="AT105" i="1"/>
  <c r="AU105" i="1"/>
  <c r="AV105" i="1"/>
  <c r="AH105" i="1"/>
  <c r="AK105" i="1"/>
  <c r="AL105" i="1"/>
  <c r="AM105" i="1"/>
  <c r="AN105" i="1"/>
  <c r="Z105" i="1"/>
  <c r="AC105" i="1"/>
  <c r="AD105" i="1"/>
  <c r="AE105" i="1"/>
  <c r="AF105" i="1"/>
  <c r="R105" i="1"/>
  <c r="U105" i="1"/>
  <c r="V105" i="1"/>
  <c r="W105" i="1"/>
  <c r="X105" i="1"/>
  <c r="M105" i="1"/>
  <c r="N105" i="1"/>
  <c r="O105" i="1"/>
  <c r="P105" i="1"/>
  <c r="J105" i="1"/>
  <c r="H118" i="1"/>
  <c r="H108" i="1"/>
  <c r="AS42" i="33"/>
  <c r="AK42" i="33"/>
  <c r="AC42" i="33"/>
  <c r="U42" i="33"/>
  <c r="M42" i="33"/>
  <c r="E42" i="33"/>
  <c r="F46" i="33"/>
  <c r="F47" i="33"/>
  <c r="F48" i="33"/>
  <c r="F49" i="33"/>
  <c r="F50" i="33"/>
  <c r="F3" i="33"/>
  <c r="I3" i="33"/>
  <c r="N3" i="33"/>
  <c r="Q3" i="33"/>
  <c r="V3" i="33"/>
  <c r="Y3" i="33"/>
  <c r="AD3" i="33"/>
  <c r="AG3" i="33"/>
  <c r="AL3" i="33"/>
  <c r="AO3" i="33"/>
  <c r="AT3" i="33"/>
  <c r="AW3" i="33"/>
  <c r="BB3" i="33"/>
  <c r="BH3" i="33"/>
  <c r="BE3" i="33"/>
  <c r="F4" i="33"/>
  <c r="I4" i="33"/>
  <c r="N4" i="33"/>
  <c r="Q4" i="33"/>
  <c r="V4" i="33"/>
  <c r="Y4" i="33"/>
  <c r="AD4" i="33"/>
  <c r="AG4" i="33"/>
  <c r="AL4" i="33"/>
  <c r="AR4" i="33"/>
  <c r="AO4" i="33"/>
  <c r="AT4" i="33"/>
  <c r="AZ4" i="33"/>
  <c r="AW4" i="33"/>
  <c r="BB4" i="33"/>
  <c r="BE4" i="33"/>
  <c r="F5" i="33"/>
  <c r="I5" i="33"/>
  <c r="N5" i="33"/>
  <c r="Q5" i="33"/>
  <c r="V5" i="33"/>
  <c r="Y5" i="33"/>
  <c r="AD5" i="33"/>
  <c r="AG5" i="33"/>
  <c r="AL5" i="33"/>
  <c r="AO5" i="33"/>
  <c r="AT5" i="33"/>
  <c r="AW5" i="33"/>
  <c r="BB5" i="33"/>
  <c r="BE5" i="33"/>
  <c r="F6" i="33"/>
  <c r="I6" i="33"/>
  <c r="N6" i="33"/>
  <c r="Q6" i="33"/>
  <c r="V6" i="33"/>
  <c r="AB6" i="33"/>
  <c r="Y6" i="33"/>
  <c r="AD6" i="33"/>
  <c r="AJ6" i="33"/>
  <c r="AG6" i="33"/>
  <c r="AL6" i="33"/>
  <c r="AO6" i="33"/>
  <c r="AT6" i="33"/>
  <c r="AW6" i="33"/>
  <c r="BB6" i="33"/>
  <c r="BE6" i="33"/>
  <c r="F7" i="33"/>
  <c r="I7" i="33"/>
  <c r="N7" i="33"/>
  <c r="Q7" i="33"/>
  <c r="V7" i="33"/>
  <c r="Y7" i="33"/>
  <c r="AD7" i="33"/>
  <c r="AG7" i="33"/>
  <c r="AL7" i="33"/>
  <c r="AO7" i="33"/>
  <c r="AT7" i="33"/>
  <c r="AW7" i="33"/>
  <c r="BB7" i="33"/>
  <c r="BE7" i="33"/>
  <c r="B8" i="33"/>
  <c r="D8" i="33"/>
  <c r="B9" i="33"/>
  <c r="D9" i="33"/>
  <c r="F9" i="33"/>
  <c r="I9" i="33"/>
  <c r="N9" i="33"/>
  <c r="T9" i="33"/>
  <c r="Q9" i="33"/>
  <c r="T20" i="1"/>
  <c r="V9" i="33"/>
  <c r="AA20" i="1"/>
  <c r="Y9" i="33"/>
  <c r="AB20" i="1"/>
  <c r="AD9" i="33"/>
  <c r="AJ9" i="33"/>
  <c r="AG9" i="33"/>
  <c r="AJ20" i="1"/>
  <c r="AL9" i="33"/>
  <c r="AR9" i="33"/>
  <c r="AO9" i="33"/>
  <c r="AR20" i="1"/>
  <c r="AT9" i="33"/>
  <c r="AZ9" i="33"/>
  <c r="AW9" i="33"/>
  <c r="BB9" i="33"/>
  <c r="BH8" i="33"/>
  <c r="BE9" i="33"/>
  <c r="BH20" i="1"/>
  <c r="B10" i="33"/>
  <c r="D10" i="33"/>
  <c r="B11" i="33"/>
  <c r="D11" i="33"/>
  <c r="F11" i="33"/>
  <c r="I11" i="33"/>
  <c r="L154" i="1"/>
  <c r="I43" i="33"/>
  <c r="N11" i="33"/>
  <c r="T10" i="33"/>
  <c r="Q11" i="33"/>
  <c r="T23" i="1"/>
  <c r="V11" i="33"/>
  <c r="AB10" i="33"/>
  <c r="Y11" i="33"/>
  <c r="Y43" i="33"/>
  <c r="AD11" i="33"/>
  <c r="AI154" i="1"/>
  <c r="AG11" i="33"/>
  <c r="AJ154" i="1"/>
  <c r="AG43" i="33"/>
  <c r="AL11" i="33"/>
  <c r="AQ23" i="1"/>
  <c r="AO11" i="33"/>
  <c r="AR154" i="1"/>
  <c r="AO43" i="33"/>
  <c r="AT11" i="33"/>
  <c r="AY154" i="1"/>
  <c r="AW11" i="33"/>
  <c r="AW43" i="33"/>
  <c r="BB11" i="33"/>
  <c r="BH10" i="33"/>
  <c r="BE11" i="33"/>
  <c r="BE43" i="33"/>
  <c r="B12" i="33"/>
  <c r="D12" i="33"/>
  <c r="B13" i="33"/>
  <c r="D13" i="33"/>
  <c r="F13" i="33"/>
  <c r="L13" i="33"/>
  <c r="I13" i="33"/>
  <c r="L25" i="1"/>
  <c r="N13" i="33"/>
  <c r="T12" i="33"/>
  <c r="Q13" i="33"/>
  <c r="T25" i="1"/>
  <c r="V13" i="33"/>
  <c r="AA25" i="1"/>
  <c r="Y13" i="33"/>
  <c r="AB25" i="1"/>
  <c r="AD13" i="33"/>
  <c r="AJ12" i="33"/>
  <c r="AG13" i="33"/>
  <c r="AJ25" i="1"/>
  <c r="AL13" i="33"/>
  <c r="AQ25" i="1"/>
  <c r="AO13" i="33"/>
  <c r="AR25" i="1"/>
  <c r="AT13" i="33"/>
  <c r="AZ12" i="33"/>
  <c r="AW13" i="33"/>
  <c r="AZ25" i="1"/>
  <c r="BB13" i="33"/>
  <c r="BH13" i="33"/>
  <c r="BE13" i="33"/>
  <c r="BH25" i="1"/>
  <c r="B14" i="33"/>
  <c r="D14" i="33"/>
  <c r="B15" i="33"/>
  <c r="D15" i="33"/>
  <c r="F15" i="33"/>
  <c r="L14" i="33"/>
  <c r="I15" i="33"/>
  <c r="L27" i="1"/>
  <c r="N15" i="33"/>
  <c r="N41" i="33"/>
  <c r="Q15" i="33"/>
  <c r="T135" i="1"/>
  <c r="V15" i="33"/>
  <c r="AB14" i="33"/>
  <c r="Y15" i="33"/>
  <c r="Y41" i="33"/>
  <c r="AD15" i="33"/>
  <c r="AJ14" i="33"/>
  <c r="AG15" i="33"/>
  <c r="AG41" i="33"/>
  <c r="AL15" i="33"/>
  <c r="AR14" i="33"/>
  <c r="AO15" i="33"/>
  <c r="AR135" i="1"/>
  <c r="AO41" i="33"/>
  <c r="AT15" i="33"/>
  <c r="AY135" i="1"/>
  <c r="AY27" i="1"/>
  <c r="AW15" i="33"/>
  <c r="AZ135" i="1"/>
  <c r="BB15" i="33"/>
  <c r="BB41" i="33"/>
  <c r="BE15" i="33"/>
  <c r="BH135" i="1"/>
  <c r="BE41" i="33"/>
  <c r="B16" i="33"/>
  <c r="D16" i="33"/>
  <c r="B17" i="33"/>
  <c r="D17" i="33"/>
  <c r="N17" i="33"/>
  <c r="T16" i="33"/>
  <c r="Q17" i="33"/>
  <c r="T29" i="1"/>
  <c r="V17" i="33"/>
  <c r="AB17" i="33"/>
  <c r="Y17" i="33"/>
  <c r="AB29" i="1"/>
  <c r="AD17" i="33"/>
  <c r="AJ16" i="33"/>
  <c r="AG17" i="33"/>
  <c r="AJ29" i="1"/>
  <c r="AL17" i="33"/>
  <c r="AQ29" i="1"/>
  <c r="AO17" i="33"/>
  <c r="AR29" i="1"/>
  <c r="AT17" i="33"/>
  <c r="AY29" i="1"/>
  <c r="AW17" i="33"/>
  <c r="AZ29" i="1"/>
  <c r="BB17" i="33"/>
  <c r="BG29" i="1"/>
  <c r="BE17" i="33"/>
  <c r="B25" i="33"/>
  <c r="D26" i="33"/>
  <c r="L26" i="33"/>
  <c r="T26" i="33"/>
  <c r="AB26" i="33"/>
  <c r="AJ26" i="33"/>
  <c r="AR26" i="33"/>
  <c r="AZ26" i="33"/>
  <c r="BH26" i="33"/>
  <c r="B27" i="33"/>
  <c r="D27" i="33"/>
  <c r="B28" i="33"/>
  <c r="B29" i="33"/>
  <c r="D29" i="33"/>
  <c r="B30" i="33"/>
  <c r="D30" i="33"/>
  <c r="B31" i="33"/>
  <c r="D31" i="33"/>
  <c r="F31" i="33"/>
  <c r="K55" i="1"/>
  <c r="I31" i="33"/>
  <c r="L55" i="1"/>
  <c r="N31" i="33"/>
  <c r="S55" i="1"/>
  <c r="Q31" i="33"/>
  <c r="T55" i="1"/>
  <c r="V31" i="33"/>
  <c r="AA55" i="1"/>
  <c r="Y31" i="33"/>
  <c r="AB55" i="1"/>
  <c r="AD31" i="33"/>
  <c r="AI55" i="1"/>
  <c r="AG31" i="33"/>
  <c r="AJ55" i="1"/>
  <c r="AL31" i="33"/>
  <c r="AQ55" i="1"/>
  <c r="AO31" i="33"/>
  <c r="AR55" i="1"/>
  <c r="AT31" i="33"/>
  <c r="AY55" i="1"/>
  <c r="AW31" i="33"/>
  <c r="AZ55" i="1"/>
  <c r="BB31" i="33"/>
  <c r="BG55" i="1"/>
  <c r="BE31" i="33"/>
  <c r="BH55" i="1"/>
  <c r="B33" i="33"/>
  <c r="D33" i="33"/>
  <c r="F33" i="33"/>
  <c r="L32" i="33"/>
  <c r="I33" i="33"/>
  <c r="L81" i="1"/>
  <c r="N33" i="33"/>
  <c r="S81" i="1"/>
  <c r="Q33" i="33"/>
  <c r="T81" i="1"/>
  <c r="V33" i="33"/>
  <c r="AB32" i="33"/>
  <c r="Y33" i="33"/>
  <c r="AB81" i="1"/>
  <c r="AD33" i="33"/>
  <c r="AJ32" i="33"/>
  <c r="AG33" i="33"/>
  <c r="AJ81" i="1"/>
  <c r="AL33" i="33"/>
  <c r="AR32" i="33"/>
  <c r="AO33" i="33"/>
  <c r="AR81" i="1"/>
  <c r="AT33" i="33"/>
  <c r="AZ32" i="33"/>
  <c r="AW33" i="33"/>
  <c r="AZ81" i="1"/>
  <c r="BB33" i="33"/>
  <c r="BH32" i="33"/>
  <c r="BE33" i="33"/>
  <c r="BH81" i="1"/>
  <c r="B32" i="33"/>
  <c r="D32" i="33"/>
  <c r="B34" i="33"/>
  <c r="D34" i="33"/>
  <c r="B35" i="33"/>
  <c r="D35" i="33"/>
  <c r="B36" i="33"/>
  <c r="D36" i="33"/>
  <c r="B37" i="33"/>
  <c r="D37" i="33"/>
  <c r="F37" i="33"/>
  <c r="K105" i="1"/>
  <c r="I37" i="33"/>
  <c r="L105" i="1"/>
  <c r="N37" i="33"/>
  <c r="S105" i="1"/>
  <c r="Q37" i="33"/>
  <c r="T105" i="1"/>
  <c r="V37" i="33"/>
  <c r="AA105" i="1"/>
  <c r="Y37" i="33"/>
  <c r="AB105" i="1"/>
  <c r="AD37" i="33"/>
  <c r="AI105" i="1"/>
  <c r="AG37" i="33"/>
  <c r="AJ105" i="1"/>
  <c r="AL37" i="33"/>
  <c r="AQ105" i="1"/>
  <c r="AO37" i="33"/>
  <c r="AR105" i="1"/>
  <c r="AT37" i="33"/>
  <c r="AY105" i="1"/>
  <c r="AW37" i="33"/>
  <c r="AZ105" i="1"/>
  <c r="BB37" i="33"/>
  <c r="BG105" i="1"/>
  <c r="BE37" i="33"/>
  <c r="BH105" i="1"/>
  <c r="B38" i="33"/>
  <c r="D38" i="33"/>
  <c r="F38" i="33"/>
  <c r="K123" i="1"/>
  <c r="I38" i="33"/>
  <c r="L123" i="1"/>
  <c r="N38" i="33"/>
  <c r="S101" i="1"/>
  <c r="Q38" i="33"/>
  <c r="T101" i="1"/>
  <c r="V38" i="33"/>
  <c r="AA123" i="1"/>
  <c r="Y38" i="33"/>
  <c r="AB101" i="1"/>
  <c r="AD38" i="33"/>
  <c r="AI123" i="1"/>
  <c r="AG38" i="33"/>
  <c r="AJ101" i="1"/>
  <c r="AL38" i="33"/>
  <c r="AQ123" i="1"/>
  <c r="AO38" i="33"/>
  <c r="AR101" i="1"/>
  <c r="AT38" i="33"/>
  <c r="AY123" i="1"/>
  <c r="AW38" i="33"/>
  <c r="AZ101" i="1"/>
  <c r="BB38" i="33"/>
  <c r="BG101" i="1"/>
  <c r="BE38" i="33"/>
  <c r="BH123" i="1"/>
  <c r="B40" i="33"/>
  <c r="D40" i="33"/>
  <c r="E40" i="33"/>
  <c r="F40" i="33"/>
  <c r="M40" i="33"/>
  <c r="N40" i="33"/>
  <c r="U40" i="33"/>
  <c r="V40" i="33"/>
  <c r="AC40" i="33"/>
  <c r="AD40" i="33"/>
  <c r="AK40" i="33"/>
  <c r="AL40" i="33"/>
  <c r="AS40" i="33"/>
  <c r="AT40" i="33"/>
  <c r="BA40" i="33"/>
  <c r="BB40" i="33"/>
  <c r="B41" i="33"/>
  <c r="D41" i="33"/>
  <c r="E41" i="33"/>
  <c r="G41" i="33"/>
  <c r="H41" i="33"/>
  <c r="J41" i="33"/>
  <c r="K41" i="33"/>
  <c r="M41" i="33"/>
  <c r="O41" i="33"/>
  <c r="P41" i="33"/>
  <c r="R41" i="33"/>
  <c r="S41" i="33"/>
  <c r="U41" i="33"/>
  <c r="W41" i="33"/>
  <c r="X41" i="33"/>
  <c r="Z41" i="33"/>
  <c r="AA41" i="33"/>
  <c r="AC41" i="33"/>
  <c r="AE41" i="33"/>
  <c r="AF41" i="33"/>
  <c r="AH41" i="33"/>
  <c r="AI41" i="33"/>
  <c r="AK41" i="33"/>
  <c r="AM41" i="33"/>
  <c r="AN41" i="33"/>
  <c r="AP41" i="33"/>
  <c r="AQ41" i="33"/>
  <c r="AS41" i="33"/>
  <c r="AU41" i="33"/>
  <c r="AV41" i="33"/>
  <c r="AX41" i="33"/>
  <c r="AY41" i="33"/>
  <c r="BA41" i="33"/>
  <c r="BC41" i="33"/>
  <c r="BD41" i="33"/>
  <c r="BF41" i="33"/>
  <c r="BG41" i="33"/>
  <c r="B42" i="33"/>
  <c r="D42" i="33"/>
  <c r="F42" i="33"/>
  <c r="N42" i="33"/>
  <c r="V42" i="33"/>
  <c r="AD42" i="33"/>
  <c r="AL42" i="33"/>
  <c r="AT42" i="33"/>
  <c r="BA42" i="33"/>
  <c r="BB42" i="33"/>
  <c r="B43" i="33"/>
  <c r="D43" i="33"/>
  <c r="E43" i="33"/>
  <c r="G43" i="33"/>
  <c r="H43" i="33"/>
  <c r="J43" i="33"/>
  <c r="K43" i="33"/>
  <c r="M43" i="33"/>
  <c r="O43" i="33"/>
  <c r="P43" i="33"/>
  <c r="R43" i="33"/>
  <c r="S43" i="33"/>
  <c r="U43" i="33"/>
  <c r="W43" i="33"/>
  <c r="X43" i="33"/>
  <c r="Z43" i="33"/>
  <c r="AA43" i="33"/>
  <c r="AC43" i="33"/>
  <c r="AE43" i="33"/>
  <c r="AF43" i="33"/>
  <c r="AH43" i="33"/>
  <c r="AI43" i="33"/>
  <c r="AK43" i="33"/>
  <c r="AM43" i="33"/>
  <c r="AN43" i="33"/>
  <c r="AP43" i="33"/>
  <c r="AQ43" i="33"/>
  <c r="AS43" i="33"/>
  <c r="AU43" i="33"/>
  <c r="AV43" i="33"/>
  <c r="AX43" i="33"/>
  <c r="AY43" i="33"/>
  <c r="BA43" i="33"/>
  <c r="BC43" i="33"/>
  <c r="BD43" i="33"/>
  <c r="BF43" i="33"/>
  <c r="BG43" i="33"/>
  <c r="I46" i="33"/>
  <c r="N46" i="33"/>
  <c r="Q46" i="33"/>
  <c r="V46" i="33"/>
  <c r="Y46" i="33"/>
  <c r="AD46" i="33"/>
  <c r="AG46" i="33"/>
  <c r="AL46" i="33"/>
  <c r="AO46" i="33"/>
  <c r="AT46" i="33"/>
  <c r="AW46" i="33"/>
  <c r="BB46" i="33"/>
  <c r="BE46" i="33"/>
  <c r="I47" i="33"/>
  <c r="N47" i="33"/>
  <c r="Q47" i="33"/>
  <c r="V47" i="33"/>
  <c r="Y47" i="33"/>
  <c r="AD47" i="33"/>
  <c r="AG47" i="33"/>
  <c r="AL47" i="33"/>
  <c r="AO47" i="33"/>
  <c r="AT47" i="33"/>
  <c r="AW47" i="33"/>
  <c r="BB47" i="33"/>
  <c r="BE47" i="33"/>
  <c r="I48" i="33"/>
  <c r="N48" i="33"/>
  <c r="Q48" i="33"/>
  <c r="V48" i="33"/>
  <c r="Y48" i="33"/>
  <c r="AD48" i="33"/>
  <c r="AG48" i="33"/>
  <c r="AL48" i="33"/>
  <c r="AO48" i="33"/>
  <c r="AT48" i="33"/>
  <c r="AW48" i="33"/>
  <c r="BB48" i="33"/>
  <c r="BE48" i="33"/>
  <c r="I49" i="33"/>
  <c r="N49" i="33"/>
  <c r="Q49" i="33"/>
  <c r="V49" i="33"/>
  <c r="Y49" i="33"/>
  <c r="AD49" i="33"/>
  <c r="AG49" i="33"/>
  <c r="AL49" i="33"/>
  <c r="AO49" i="33"/>
  <c r="AT49" i="33"/>
  <c r="AW49" i="33"/>
  <c r="BB49" i="33"/>
  <c r="BE49" i="33"/>
  <c r="I50" i="33"/>
  <c r="N50" i="33"/>
  <c r="Q50" i="33"/>
  <c r="V50" i="33"/>
  <c r="Y50" i="33"/>
  <c r="AD50" i="33"/>
  <c r="AG50" i="33"/>
  <c r="AL50" i="33"/>
  <c r="AO50" i="33"/>
  <c r="AT50" i="33"/>
  <c r="AW50" i="33"/>
  <c r="BB50" i="33"/>
  <c r="BE50" i="33"/>
  <c r="AA23" i="1"/>
  <c r="Q43" i="33"/>
  <c r="L8" i="33"/>
  <c r="K20" i="1"/>
  <c r="AD43" i="33"/>
  <c r="V43" i="33"/>
  <c r="T5" i="33"/>
  <c r="F41" i="33"/>
  <c r="L9" i="33"/>
  <c r="AB11" i="33"/>
  <c r="K122" i="1"/>
  <c r="K104" i="1"/>
  <c r="K103" i="1"/>
  <c r="K102" i="1"/>
  <c r="H107" i="1"/>
  <c r="H106" i="1"/>
  <c r="H126" i="1"/>
  <c r="H124" i="1"/>
  <c r="H119" i="1"/>
  <c r="H114" i="1"/>
  <c r="H113" i="1"/>
  <c r="H112" i="1"/>
  <c r="H111" i="1"/>
  <c r="H110" i="1"/>
  <c r="H109" i="1"/>
  <c r="H100" i="1"/>
  <c r="BL123" i="1"/>
  <c r="BK123" i="1"/>
  <c r="BJ123" i="1"/>
  <c r="BI123" i="1"/>
  <c r="BF123" i="1"/>
  <c r="BF104" i="1"/>
  <c r="BF103" i="1"/>
  <c r="BF102" i="1"/>
  <c r="BL101" i="1"/>
  <c r="BK101" i="1"/>
  <c r="BJ101" i="1"/>
  <c r="BI101" i="1"/>
  <c r="BF101" i="1"/>
  <c r="BD123" i="1"/>
  <c r="BC123" i="1"/>
  <c r="BB123" i="1"/>
  <c r="BA123" i="1"/>
  <c r="AX123" i="1"/>
  <c r="AX104" i="1"/>
  <c r="AX103" i="1"/>
  <c r="AX102" i="1"/>
  <c r="BD101" i="1"/>
  <c r="BC101" i="1"/>
  <c r="BB101" i="1"/>
  <c r="BA101" i="1"/>
  <c r="AX101" i="1"/>
  <c r="AV123" i="1"/>
  <c r="AU123" i="1"/>
  <c r="AT123" i="1"/>
  <c r="AS123" i="1"/>
  <c r="AP123" i="1"/>
  <c r="AP104" i="1"/>
  <c r="AP103" i="1"/>
  <c r="AP102" i="1"/>
  <c r="AV101" i="1"/>
  <c r="AU101" i="1"/>
  <c r="AT101" i="1"/>
  <c r="AS101" i="1"/>
  <c r="AP101" i="1"/>
  <c r="AN123" i="1"/>
  <c r="AM123" i="1"/>
  <c r="AL123" i="1"/>
  <c r="AK123" i="1"/>
  <c r="AH123" i="1"/>
  <c r="AH104" i="1"/>
  <c r="AH103" i="1"/>
  <c r="AH102" i="1"/>
  <c r="AN101" i="1"/>
  <c r="AM101" i="1"/>
  <c r="AL101" i="1"/>
  <c r="AK101" i="1"/>
  <c r="AH101" i="1"/>
  <c r="AF123" i="1"/>
  <c r="AE123" i="1"/>
  <c r="AD123" i="1"/>
  <c r="AC123" i="1"/>
  <c r="Z123" i="1"/>
  <c r="Z104" i="1"/>
  <c r="Z103" i="1"/>
  <c r="Z102" i="1"/>
  <c r="AF101" i="1"/>
  <c r="AE101" i="1"/>
  <c r="AD101" i="1"/>
  <c r="AC101" i="1"/>
  <c r="Z101" i="1"/>
  <c r="X123" i="1"/>
  <c r="W123" i="1"/>
  <c r="V123" i="1"/>
  <c r="U123" i="1"/>
  <c r="R123" i="1"/>
  <c r="R104" i="1"/>
  <c r="R103" i="1"/>
  <c r="R102" i="1"/>
  <c r="X101" i="1"/>
  <c r="W101" i="1"/>
  <c r="V101" i="1"/>
  <c r="U101" i="1"/>
  <c r="R101" i="1"/>
  <c r="P123" i="1"/>
  <c r="O123" i="1"/>
  <c r="N123" i="1"/>
  <c r="M123" i="1"/>
  <c r="J123" i="1"/>
  <c r="J104" i="1"/>
  <c r="J103" i="1"/>
  <c r="J102" i="1"/>
  <c r="P101" i="1"/>
  <c r="O101" i="1"/>
  <c r="N101" i="1"/>
  <c r="M101" i="1"/>
  <c r="J101" i="1"/>
  <c r="BD15" i="43"/>
  <c r="BA15" i="43"/>
  <c r="BD13" i="43"/>
  <c r="BA13" i="43"/>
  <c r="BH117" i="1"/>
  <c r="BG117" i="1"/>
  <c r="BD7" i="43"/>
  <c r="BH115" i="1"/>
  <c r="BA7" i="43"/>
  <c r="BG115" i="1"/>
  <c r="BD6" i="43"/>
  <c r="BA6" i="43"/>
  <c r="BD5" i="43"/>
  <c r="BA5" i="43"/>
  <c r="AV15" i="43"/>
  <c r="AS15" i="43"/>
  <c r="AV13" i="43"/>
  <c r="AS13" i="43"/>
  <c r="AZ117" i="1"/>
  <c r="AY117" i="1"/>
  <c r="AV7" i="43"/>
  <c r="AZ115" i="1"/>
  <c r="AS7" i="43"/>
  <c r="AY115" i="1"/>
  <c r="AV6" i="43"/>
  <c r="AS6" i="43"/>
  <c r="AV5" i="43"/>
  <c r="AS5" i="43"/>
  <c r="AN15" i="43"/>
  <c r="AK15" i="43"/>
  <c r="AN13" i="43"/>
  <c r="AK13" i="43"/>
  <c r="AR117" i="1"/>
  <c r="AQ117" i="1"/>
  <c r="AN7" i="43"/>
  <c r="AR115" i="1"/>
  <c r="AK7" i="43"/>
  <c r="AQ115" i="1"/>
  <c r="AN6" i="43"/>
  <c r="AK6" i="43"/>
  <c r="AN5" i="43"/>
  <c r="AK5" i="43"/>
  <c r="AF15" i="43"/>
  <c r="AC15" i="43"/>
  <c r="AF13" i="43"/>
  <c r="AC13" i="43"/>
  <c r="AJ117" i="1"/>
  <c r="AI117" i="1"/>
  <c r="AF7" i="43"/>
  <c r="AJ115" i="1"/>
  <c r="AC7" i="43"/>
  <c r="AI115" i="1"/>
  <c r="AF6" i="43"/>
  <c r="AC6" i="43"/>
  <c r="AF5" i="43"/>
  <c r="AC5" i="43"/>
  <c r="X15" i="43"/>
  <c r="U15" i="43"/>
  <c r="X13" i="43"/>
  <c r="U13" i="43"/>
  <c r="AB117" i="1"/>
  <c r="AA117" i="1"/>
  <c r="X7" i="43"/>
  <c r="AB115" i="1"/>
  <c r="U7" i="43"/>
  <c r="AA115" i="1"/>
  <c r="X6" i="43"/>
  <c r="U6" i="43"/>
  <c r="X5" i="43"/>
  <c r="U5" i="43"/>
  <c r="P15" i="43"/>
  <c r="M15" i="43"/>
  <c r="P13" i="43"/>
  <c r="M13" i="43"/>
  <c r="T117" i="1"/>
  <c r="S117" i="1"/>
  <c r="P7" i="43"/>
  <c r="T115" i="1"/>
  <c r="M7" i="43"/>
  <c r="S115" i="1"/>
  <c r="P6" i="43"/>
  <c r="M6" i="43"/>
  <c r="P5" i="43"/>
  <c r="M5" i="43"/>
  <c r="H15" i="43"/>
  <c r="E15" i="43"/>
  <c r="H13" i="43"/>
  <c r="E13" i="43"/>
  <c r="L117" i="1"/>
  <c r="K117" i="1"/>
  <c r="H7" i="43"/>
  <c r="L115" i="1"/>
  <c r="E7" i="43"/>
  <c r="K115" i="1"/>
  <c r="E5" i="43"/>
  <c r="H5" i="43"/>
  <c r="C11" i="43"/>
  <c r="C10" i="43"/>
  <c r="C9" i="43"/>
  <c r="H6" i="43"/>
  <c r="E6" i="43"/>
  <c r="E8" i="43"/>
  <c r="K116" i="1"/>
  <c r="U8" i="43"/>
  <c r="AA116" i="1"/>
  <c r="AC8" i="43"/>
  <c r="AI116" i="1"/>
  <c r="P8" i="43"/>
  <c r="T116" i="1"/>
  <c r="X8" i="43"/>
  <c r="AB116" i="1"/>
  <c r="AF8" i="43"/>
  <c r="AJ116" i="1"/>
  <c r="AN8" i="43"/>
  <c r="AR116" i="1"/>
  <c r="AV8" i="43"/>
  <c r="AZ116" i="1"/>
  <c r="BD8" i="43"/>
  <c r="BH116" i="1"/>
  <c r="H8" i="43"/>
  <c r="L116" i="1"/>
  <c r="M8" i="43"/>
  <c r="S116" i="1"/>
  <c r="AK8" i="43"/>
  <c r="AQ116" i="1"/>
  <c r="AS8" i="43"/>
  <c r="AY116" i="1"/>
  <c r="BA8" i="43"/>
  <c r="BG116" i="1"/>
  <c r="B5" i="43"/>
  <c r="BF11" i="42"/>
  <c r="BL89" i="1"/>
  <c r="BE11" i="42"/>
  <c r="BK89" i="1"/>
  <c r="BC11" i="42"/>
  <c r="BJ89" i="1"/>
  <c r="BB11" i="42"/>
  <c r="BI89" i="1"/>
  <c r="AV11" i="42"/>
  <c r="AZ89" i="1"/>
  <c r="H11" i="42"/>
  <c r="L89" i="1"/>
  <c r="BD11" i="42"/>
  <c r="BH89" i="1"/>
  <c r="AN11" i="42"/>
  <c r="AF11" i="42"/>
  <c r="AB89" i="1"/>
  <c r="X11" i="42"/>
  <c r="P11" i="42"/>
  <c r="T89" i="1"/>
  <c r="BL135" i="1"/>
  <c r="BK135" i="1"/>
  <c r="BJ135" i="1"/>
  <c r="BI135" i="1"/>
  <c r="BF135" i="1"/>
  <c r="BD135" i="1"/>
  <c r="BC135" i="1"/>
  <c r="BB135" i="1"/>
  <c r="BA135" i="1"/>
  <c r="AX135" i="1"/>
  <c r="AV135" i="1"/>
  <c r="AU135" i="1"/>
  <c r="AT135" i="1"/>
  <c r="AS135" i="1"/>
  <c r="AP135" i="1"/>
  <c r="AN135" i="1"/>
  <c r="AM135" i="1"/>
  <c r="AL135" i="1"/>
  <c r="AK135" i="1"/>
  <c r="AH135" i="1"/>
  <c r="AF135" i="1"/>
  <c r="AE135" i="1"/>
  <c r="AD135" i="1"/>
  <c r="AC135" i="1"/>
  <c r="Z135" i="1"/>
  <c r="X135" i="1"/>
  <c r="W135" i="1"/>
  <c r="V135" i="1"/>
  <c r="U135" i="1"/>
  <c r="R135" i="1"/>
  <c r="P135" i="1"/>
  <c r="O135" i="1"/>
  <c r="N135" i="1"/>
  <c r="M135" i="1"/>
  <c r="J135" i="1"/>
  <c r="BL81" i="1"/>
  <c r="BK81" i="1"/>
  <c r="BJ81" i="1"/>
  <c r="BI81" i="1"/>
  <c r="BF81" i="1"/>
  <c r="BD81" i="1"/>
  <c r="BC81" i="1"/>
  <c r="BB81" i="1"/>
  <c r="BA81" i="1"/>
  <c r="AX81" i="1"/>
  <c r="AV81" i="1"/>
  <c r="AU81" i="1"/>
  <c r="AT81" i="1"/>
  <c r="AS81" i="1"/>
  <c r="AP81" i="1"/>
  <c r="AN81" i="1"/>
  <c r="AM81" i="1"/>
  <c r="AL81" i="1"/>
  <c r="AK81" i="1"/>
  <c r="AH81" i="1"/>
  <c r="AF81" i="1"/>
  <c r="AE81" i="1"/>
  <c r="AD81" i="1"/>
  <c r="AC81" i="1"/>
  <c r="Z81" i="1"/>
  <c r="X81" i="1"/>
  <c r="W81" i="1"/>
  <c r="V81" i="1"/>
  <c r="U81" i="1"/>
  <c r="R81" i="1"/>
  <c r="P81" i="1"/>
  <c r="O81" i="1"/>
  <c r="N81" i="1"/>
  <c r="M81" i="1"/>
  <c r="J81" i="1"/>
  <c r="BL55" i="1"/>
  <c r="BK55" i="1"/>
  <c r="BJ55" i="1"/>
  <c r="BI55" i="1"/>
  <c r="BD55" i="1"/>
  <c r="BC55" i="1"/>
  <c r="BB55" i="1"/>
  <c r="BA55" i="1"/>
  <c r="AV55" i="1"/>
  <c r="AU55" i="1"/>
  <c r="AT55" i="1"/>
  <c r="AS55" i="1"/>
  <c r="AN55" i="1"/>
  <c r="AM55" i="1"/>
  <c r="AL55" i="1"/>
  <c r="AK55" i="1"/>
  <c r="AF55" i="1"/>
  <c r="AE55" i="1"/>
  <c r="AD55" i="1"/>
  <c r="AC55" i="1"/>
  <c r="X55" i="1"/>
  <c r="W55" i="1"/>
  <c r="V55" i="1"/>
  <c r="U55" i="1"/>
  <c r="P55" i="1"/>
  <c r="O55" i="1"/>
  <c r="N55" i="1"/>
  <c r="M55" i="1"/>
  <c r="AJ89" i="1"/>
  <c r="AR89" i="1"/>
  <c r="BL29" i="1"/>
  <c r="BK29" i="1"/>
  <c r="BJ29" i="1"/>
  <c r="BI29" i="1"/>
  <c r="BD29" i="1"/>
  <c r="BC29" i="1"/>
  <c r="BB29" i="1"/>
  <c r="BA29" i="1"/>
  <c r="AX29" i="1"/>
  <c r="AV29" i="1"/>
  <c r="AU29" i="1"/>
  <c r="AT29" i="1"/>
  <c r="AS29" i="1"/>
  <c r="AN29" i="1"/>
  <c r="AM29" i="1"/>
  <c r="AL29" i="1"/>
  <c r="AK29" i="1"/>
  <c r="AH29" i="1"/>
  <c r="AF29" i="1"/>
  <c r="AE29" i="1"/>
  <c r="AD29" i="1"/>
  <c r="AC29" i="1"/>
  <c r="X29" i="1"/>
  <c r="W29" i="1"/>
  <c r="V29" i="1"/>
  <c r="U29" i="1"/>
  <c r="P29" i="1"/>
  <c r="O29" i="1"/>
  <c r="N29" i="1"/>
  <c r="M29" i="1"/>
  <c r="BL27" i="1"/>
  <c r="BK27" i="1"/>
  <c r="BJ27" i="1"/>
  <c r="BI27" i="1"/>
  <c r="BD27" i="1"/>
  <c r="BC27" i="1"/>
  <c r="BB27" i="1"/>
  <c r="BA27" i="1"/>
  <c r="AX27" i="1"/>
  <c r="AV27" i="1"/>
  <c r="AU27" i="1"/>
  <c r="AT27" i="1"/>
  <c r="AS27" i="1"/>
  <c r="AN27" i="1"/>
  <c r="AM27" i="1"/>
  <c r="AL27" i="1"/>
  <c r="AK27" i="1"/>
  <c r="AH27" i="1"/>
  <c r="AF27" i="1"/>
  <c r="AE27" i="1"/>
  <c r="AD27" i="1"/>
  <c r="AC27" i="1"/>
  <c r="X27" i="1"/>
  <c r="W27" i="1"/>
  <c r="V27" i="1"/>
  <c r="U27" i="1"/>
  <c r="P27" i="1"/>
  <c r="O27" i="1"/>
  <c r="N27" i="1"/>
  <c r="M27" i="1"/>
  <c r="BL25" i="1"/>
  <c r="BK25" i="1"/>
  <c r="BJ25" i="1"/>
  <c r="BI25" i="1"/>
  <c r="BD25" i="1"/>
  <c r="BC25" i="1"/>
  <c r="BB25" i="1"/>
  <c r="BA25" i="1"/>
  <c r="AX25" i="1"/>
  <c r="AV25" i="1"/>
  <c r="AU25" i="1"/>
  <c r="AT25" i="1"/>
  <c r="AS25" i="1"/>
  <c r="AN25" i="1"/>
  <c r="AM25" i="1"/>
  <c r="AL25" i="1"/>
  <c r="AK25" i="1"/>
  <c r="AH25" i="1"/>
  <c r="AF25" i="1"/>
  <c r="AE25" i="1"/>
  <c r="AD25" i="1"/>
  <c r="AC25" i="1"/>
  <c r="X25" i="1"/>
  <c r="W25" i="1"/>
  <c r="V25" i="1"/>
  <c r="U25" i="1"/>
  <c r="P25" i="1"/>
  <c r="O25" i="1"/>
  <c r="N25" i="1"/>
  <c r="M25" i="1"/>
  <c r="BL23" i="1"/>
  <c r="BK23" i="1"/>
  <c r="BJ23" i="1"/>
  <c r="BI23" i="1"/>
  <c r="BD23" i="1"/>
  <c r="BC23" i="1"/>
  <c r="BB23" i="1"/>
  <c r="BA23" i="1"/>
  <c r="AX23" i="1"/>
  <c r="AV23" i="1"/>
  <c r="AU23" i="1"/>
  <c r="AT23" i="1"/>
  <c r="AS23" i="1"/>
  <c r="AN23" i="1"/>
  <c r="AM23" i="1"/>
  <c r="AL23" i="1"/>
  <c r="AK23" i="1"/>
  <c r="AH23" i="1"/>
  <c r="AF23" i="1"/>
  <c r="AE23" i="1"/>
  <c r="AD23" i="1"/>
  <c r="AC23" i="1"/>
  <c r="X23" i="1"/>
  <c r="W23" i="1"/>
  <c r="V23" i="1"/>
  <c r="U23" i="1"/>
  <c r="P23" i="1"/>
  <c r="O23" i="1"/>
  <c r="N23" i="1"/>
  <c r="M23" i="1"/>
  <c r="BL20" i="1"/>
  <c r="BK20" i="1"/>
  <c r="BJ20" i="1"/>
  <c r="BI20" i="1"/>
  <c r="BD20" i="1"/>
  <c r="BC20" i="1"/>
  <c r="BB20" i="1"/>
  <c r="BA20" i="1"/>
  <c r="AX20" i="1"/>
  <c r="AV20" i="1"/>
  <c r="AU20" i="1"/>
  <c r="AT20" i="1"/>
  <c r="AS20" i="1"/>
  <c r="AN20" i="1"/>
  <c r="AM20" i="1"/>
  <c r="AL20" i="1"/>
  <c r="AK20" i="1"/>
  <c r="AH20" i="1"/>
  <c r="AF20" i="1"/>
  <c r="AE20" i="1"/>
  <c r="AD20" i="1"/>
  <c r="AC20" i="1"/>
  <c r="Z20" i="1"/>
  <c r="X20" i="1"/>
  <c r="W20" i="1"/>
  <c r="V20" i="1"/>
  <c r="U20" i="1"/>
  <c r="R20" i="1"/>
  <c r="P20" i="1"/>
  <c r="O20" i="1"/>
  <c r="N20" i="1"/>
  <c r="M20" i="1"/>
  <c r="J20" i="1"/>
  <c r="AX47" i="1"/>
  <c r="AX46" i="1"/>
  <c r="AH47" i="1"/>
  <c r="AH46" i="1"/>
  <c r="AX45" i="1"/>
  <c r="AH45" i="1"/>
  <c r="AX21" i="1"/>
  <c r="AH21" i="1"/>
  <c r="AY134" i="1"/>
  <c r="AI134" i="1"/>
  <c r="AX33" i="1"/>
  <c r="AH33" i="1"/>
  <c r="AX28" i="1"/>
  <c r="AH28" i="1"/>
  <c r="AX26" i="1"/>
  <c r="AH26" i="1"/>
  <c r="AX24" i="1"/>
  <c r="AH24" i="1"/>
  <c r="AX22" i="1"/>
  <c r="AH22" i="1"/>
  <c r="AX19" i="1"/>
  <c r="AH19" i="1"/>
  <c r="H12" i="1"/>
  <c r="H95" i="1"/>
  <c r="H94" i="1"/>
  <c r="H93" i="1"/>
  <c r="H92" i="1"/>
  <c r="H91" i="1"/>
  <c r="H90" i="1"/>
  <c r="H65" i="1"/>
  <c r="H138" i="1"/>
  <c r="H137" i="1"/>
  <c r="H136" i="1"/>
  <c r="H132" i="1"/>
  <c r="H131" i="1"/>
  <c r="H130" i="1"/>
  <c r="H129" i="1"/>
  <c r="H128" i="1"/>
  <c r="H127" i="1"/>
  <c r="H121" i="1"/>
  <c r="H99" i="1"/>
  <c r="H98" i="1"/>
  <c r="H96" i="1"/>
  <c r="H67" i="1"/>
  <c r="H66" i="1"/>
  <c r="H54" i="1"/>
  <c r="H10" i="1"/>
  <c r="H9" i="1"/>
  <c r="H8" i="1"/>
  <c r="B12" i="39"/>
  <c r="B11" i="39"/>
  <c r="B14" i="39"/>
  <c r="B13" i="39"/>
  <c r="B10" i="39"/>
  <c r="B9" i="39"/>
  <c r="B8" i="39"/>
  <c r="B7" i="39"/>
  <c r="B6" i="39"/>
  <c r="B5" i="39"/>
  <c r="B4" i="39"/>
  <c r="C14" i="39"/>
  <c r="C13" i="39"/>
  <c r="C12" i="39"/>
  <c r="C11" i="39"/>
  <c r="C10" i="39"/>
  <c r="C9" i="39"/>
  <c r="C8" i="39"/>
  <c r="C7" i="39"/>
  <c r="C4" i="39"/>
  <c r="C10" i="41"/>
  <c r="H73" i="1"/>
  <c r="C7" i="26"/>
  <c r="C4" i="26"/>
  <c r="C5" i="26"/>
  <c r="C6" i="26"/>
  <c r="C8" i="26"/>
  <c r="C9" i="26"/>
  <c r="C10" i="26"/>
  <c r="B7" i="26"/>
  <c r="B14" i="12"/>
  <c r="B5" i="12"/>
  <c r="BH29" i="1"/>
  <c r="AZ20" i="1"/>
  <c r="L20" i="1"/>
  <c r="AX11" i="42"/>
  <c r="BD89" i="1"/>
  <c r="AW11" i="42"/>
  <c r="BC89" i="1"/>
  <c r="AU11" i="42"/>
  <c r="BB89" i="1"/>
  <c r="AT11" i="42"/>
  <c r="BA89" i="1"/>
  <c r="AP11" i="42"/>
  <c r="AO11" i="42"/>
  <c r="AM11" i="42"/>
  <c r="AL11" i="42"/>
  <c r="AH11" i="42"/>
  <c r="AF89" i="1"/>
  <c r="AG11" i="42"/>
  <c r="AE89" i="1"/>
  <c r="AE11" i="42"/>
  <c r="AD89" i="1"/>
  <c r="AD11" i="42"/>
  <c r="AC89" i="1"/>
  <c r="Z11" i="42"/>
  <c r="Y11" i="42"/>
  <c r="W11" i="42"/>
  <c r="V11" i="42"/>
  <c r="R11" i="42"/>
  <c r="X89" i="1"/>
  <c r="Q11" i="42"/>
  <c r="W89" i="1"/>
  <c r="O11" i="42"/>
  <c r="V89" i="1"/>
  <c r="N11" i="42"/>
  <c r="U89" i="1"/>
  <c r="AL89" i="1"/>
  <c r="AT89" i="1"/>
  <c r="AM89" i="1"/>
  <c r="AU89" i="1"/>
  <c r="AN89" i="1"/>
  <c r="AV89" i="1"/>
  <c r="AK89" i="1"/>
  <c r="AS89" i="1"/>
  <c r="L135" i="1"/>
  <c r="AB154" i="1"/>
  <c r="AB23" i="1"/>
  <c r="AC11" i="42"/>
  <c r="AI89" i="1"/>
  <c r="AK11" i="42"/>
  <c r="AQ89" i="1"/>
  <c r="AS11" i="42"/>
  <c r="AY89" i="1"/>
  <c r="BA11" i="42"/>
  <c r="BG89" i="1"/>
  <c r="U11" i="42"/>
  <c r="M11" i="42"/>
  <c r="S89" i="1"/>
  <c r="AA89" i="1"/>
  <c r="BL154" i="1"/>
  <c r="BK154" i="1"/>
  <c r="BJ154" i="1"/>
  <c r="BI154" i="1"/>
  <c r="BF154" i="1"/>
  <c r="BG153" i="1"/>
  <c r="BF153" i="1"/>
  <c r="BF134" i="1"/>
  <c r="BF82" i="1"/>
  <c r="BF74" i="1"/>
  <c r="BF11" i="1"/>
  <c r="BD154" i="1"/>
  <c r="BC154" i="1"/>
  <c r="BB154" i="1"/>
  <c r="BA154" i="1"/>
  <c r="AX154" i="1"/>
  <c r="AY153" i="1"/>
  <c r="AX153" i="1"/>
  <c r="AX134" i="1"/>
  <c r="AX82" i="1"/>
  <c r="AX74" i="1"/>
  <c r="AX11" i="1"/>
  <c r="AV154" i="1"/>
  <c r="AU154" i="1"/>
  <c r="AT154" i="1"/>
  <c r="AS154" i="1"/>
  <c r="AP154" i="1"/>
  <c r="AQ153" i="1"/>
  <c r="AP153" i="1"/>
  <c r="AP134" i="1"/>
  <c r="AP82" i="1"/>
  <c r="AP74" i="1"/>
  <c r="AP11" i="1"/>
  <c r="AN154" i="1"/>
  <c r="AM154" i="1"/>
  <c r="AL154" i="1"/>
  <c r="AK154" i="1"/>
  <c r="AH154" i="1"/>
  <c r="AI153" i="1"/>
  <c r="AH153" i="1"/>
  <c r="AH134" i="1"/>
  <c r="AH82" i="1"/>
  <c r="AH74" i="1"/>
  <c r="AH11" i="1"/>
  <c r="AF154" i="1"/>
  <c r="AE154" i="1"/>
  <c r="AD154" i="1"/>
  <c r="AC154" i="1"/>
  <c r="Z154" i="1"/>
  <c r="AA153" i="1"/>
  <c r="Z153" i="1"/>
  <c r="Z134" i="1"/>
  <c r="Z82" i="1"/>
  <c r="Z74" i="1"/>
  <c r="Z47" i="1"/>
  <c r="Z46" i="1"/>
  <c r="Z45" i="1"/>
  <c r="Z33" i="1"/>
  <c r="Z29" i="1"/>
  <c r="Z28" i="1"/>
  <c r="Z27" i="1"/>
  <c r="Z26" i="1"/>
  <c r="Z25" i="1"/>
  <c r="Z24" i="1"/>
  <c r="Z23" i="1"/>
  <c r="Z22" i="1"/>
  <c r="Z21" i="1"/>
  <c r="Z19" i="1"/>
  <c r="Z11" i="1"/>
  <c r="X154" i="1"/>
  <c r="W154" i="1"/>
  <c r="V154" i="1"/>
  <c r="U154" i="1"/>
  <c r="R154" i="1"/>
  <c r="S153" i="1"/>
  <c r="R153" i="1"/>
  <c r="R134" i="1"/>
  <c r="R82" i="1"/>
  <c r="R74" i="1"/>
  <c r="R47" i="1"/>
  <c r="R46" i="1"/>
  <c r="R45" i="1"/>
  <c r="R33" i="1"/>
  <c r="R29" i="1"/>
  <c r="R28" i="1"/>
  <c r="R27" i="1"/>
  <c r="R26" i="1"/>
  <c r="R25" i="1"/>
  <c r="R24" i="1"/>
  <c r="R23" i="1"/>
  <c r="R22" i="1"/>
  <c r="R21" i="1"/>
  <c r="R19" i="1"/>
  <c r="R11" i="1"/>
  <c r="J21" i="1"/>
  <c r="P154" i="1"/>
  <c r="O154" i="1"/>
  <c r="N154" i="1"/>
  <c r="M154" i="1"/>
  <c r="J154" i="1"/>
  <c r="K153" i="1"/>
  <c r="J153" i="1"/>
  <c r="K134" i="1"/>
  <c r="J134" i="1"/>
  <c r="J82" i="1"/>
  <c r="J74" i="1"/>
  <c r="J61" i="1"/>
  <c r="J55" i="1"/>
  <c r="J47" i="1"/>
  <c r="J46" i="1"/>
  <c r="J45" i="1"/>
  <c r="J33" i="1"/>
  <c r="J29" i="1"/>
  <c r="J28" i="1"/>
  <c r="J27" i="1"/>
  <c r="J26" i="1"/>
  <c r="J25" i="1"/>
  <c r="J24" i="1"/>
  <c r="J23" i="1"/>
  <c r="J22" i="1"/>
  <c r="J19" i="1"/>
  <c r="J11" i="1"/>
  <c r="H80" i="1"/>
  <c r="H79" i="1"/>
  <c r="H75" i="1"/>
  <c r="H72" i="1"/>
  <c r="H71" i="1"/>
  <c r="H70" i="1"/>
  <c r="H69" i="1"/>
  <c r="H68" i="1"/>
  <c r="H52" i="1"/>
  <c r="H44" i="1"/>
  <c r="H42" i="1"/>
  <c r="H122" i="1"/>
  <c r="H133" i="1"/>
  <c r="H38" i="1"/>
  <c r="H37" i="1"/>
  <c r="H34" i="1"/>
  <c r="H32" i="1"/>
  <c r="H18" i="1"/>
  <c r="H17" i="1"/>
  <c r="H15" i="1"/>
  <c r="H14" i="1"/>
  <c r="H13" i="1"/>
  <c r="H7" i="1"/>
  <c r="H6" i="1"/>
  <c r="H5" i="1"/>
  <c r="H4" i="1"/>
  <c r="J11" i="42"/>
  <c r="P89" i="1"/>
  <c r="I11" i="42"/>
  <c r="O89" i="1"/>
  <c r="G11" i="42"/>
  <c r="N89" i="1"/>
  <c r="F11" i="42"/>
  <c r="M89" i="1"/>
  <c r="A8" i="24"/>
  <c r="A7" i="24"/>
  <c r="A6" i="24"/>
  <c r="A5" i="24"/>
  <c r="A4" i="24"/>
  <c r="B4" i="24"/>
  <c r="B6" i="24"/>
  <c r="B5" i="24"/>
  <c r="B6" i="17"/>
  <c r="C11" i="42"/>
  <c r="C10" i="42"/>
  <c r="C9" i="42"/>
  <c r="C8" i="42"/>
  <c r="C7" i="42"/>
  <c r="C6" i="42"/>
  <c r="C5" i="42"/>
  <c r="B5" i="42"/>
  <c r="D74" i="1"/>
  <c r="K89" i="1"/>
  <c r="B10" i="28"/>
  <c r="C10" i="28"/>
  <c r="H4" i="36"/>
  <c r="H15" i="36"/>
  <c r="G4" i="36"/>
  <c r="G15" i="36"/>
  <c r="F4" i="36"/>
  <c r="F15" i="36"/>
  <c r="E4" i="36"/>
  <c r="E15" i="36"/>
  <c r="D4" i="36"/>
  <c r="D15" i="36"/>
  <c r="C4" i="36"/>
  <c r="C15" i="36"/>
  <c r="C8" i="28"/>
  <c r="B8" i="28"/>
  <c r="C6" i="28"/>
  <c r="B6" i="28"/>
  <c r="C5" i="28"/>
  <c r="B5" i="28"/>
  <c r="B9" i="28"/>
  <c r="C9" i="28"/>
  <c r="B4" i="28"/>
  <c r="C4" i="28"/>
  <c r="C7" i="28"/>
  <c r="C12" i="41"/>
  <c r="C11" i="41"/>
  <c r="C9" i="41"/>
  <c r="C8" i="41"/>
  <c r="C7" i="41"/>
  <c r="C5" i="41"/>
  <c r="C4" i="41"/>
  <c r="C6" i="39"/>
  <c r="C5" i="39"/>
  <c r="B4" i="12"/>
  <c r="B4" i="16"/>
  <c r="B5" i="16"/>
  <c r="C5" i="16"/>
  <c r="C11" i="28"/>
  <c r="B11" i="28"/>
  <c r="C15" i="28"/>
  <c r="K135" i="1"/>
  <c r="B10" i="16"/>
  <c r="B7" i="16"/>
  <c r="C7" i="16"/>
  <c r="B9" i="16"/>
  <c r="B8" i="16"/>
  <c r="AA154" i="1"/>
  <c r="B10" i="17"/>
  <c r="C10" i="17"/>
  <c r="C5" i="17"/>
  <c r="B5" i="17"/>
  <c r="B7" i="28"/>
  <c r="B16" i="28"/>
  <c r="B15" i="28"/>
  <c r="B10" i="26"/>
  <c r="B9" i="26"/>
  <c r="B4" i="26"/>
  <c r="B5" i="26"/>
  <c r="B6" i="26"/>
  <c r="C16" i="28"/>
  <c r="B7" i="24"/>
  <c r="B8" i="26"/>
  <c r="B8" i="24"/>
  <c r="B10" i="12"/>
  <c r="C10" i="12"/>
  <c r="C14" i="12"/>
  <c r="C4" i="16"/>
  <c r="C8" i="16"/>
  <c r="C9" i="16"/>
  <c r="C9" i="17"/>
  <c r="B9" i="17"/>
  <c r="C8" i="17"/>
  <c r="B8" i="17"/>
  <c r="C7" i="17"/>
  <c r="B7" i="17"/>
  <c r="C6" i="17"/>
  <c r="C4" i="17"/>
  <c r="B4" i="17"/>
  <c r="C15" i="12"/>
  <c r="B15" i="12"/>
  <c r="C9" i="12"/>
  <c r="B9" i="12"/>
  <c r="C7" i="12"/>
  <c r="C6" i="12"/>
  <c r="C5" i="12"/>
  <c r="C4" i="12"/>
  <c r="T154" i="1"/>
  <c r="AY20" i="1"/>
  <c r="L3" i="33"/>
  <c r="BH23" i="1"/>
  <c r="AZ8" i="33"/>
  <c r="BH154" i="1"/>
  <c r="L6" i="33"/>
  <c r="BG154" i="1"/>
  <c r="AJ4" i="33"/>
  <c r="BH11" i="33"/>
  <c r="L15" i="33"/>
  <c r="BG123" i="1"/>
  <c r="BB43" i="33"/>
  <c r="T17" i="33"/>
  <c r="BG23" i="1"/>
  <c r="BH6" i="33"/>
  <c r="AJ13" i="33"/>
  <c r="I41" i="33"/>
  <c r="BH16" i="33"/>
  <c r="BH9" i="33"/>
  <c r="AY81" i="1"/>
  <c r="AI101" i="1"/>
  <c r="AW41" i="33"/>
  <c r="S29" i="1"/>
  <c r="T27" i="1"/>
  <c r="L5" i="33"/>
  <c r="BH101" i="1"/>
  <c r="K27" i="1"/>
  <c r="L4" i="33"/>
  <c r="AJ3" i="33"/>
  <c r="AB9" i="33"/>
  <c r="L101" i="1"/>
  <c r="K101" i="1"/>
  <c r="T123" i="1"/>
  <c r="AI25" i="1"/>
  <c r="AR5" i="33"/>
  <c r="AR17" i="33"/>
  <c r="AI135" i="1"/>
  <c r="AJ15" i="33"/>
  <c r="AZ16" i="33"/>
  <c r="AL41" i="33"/>
  <c r="AA101" i="1"/>
  <c r="T32" i="33"/>
  <c r="AB3" i="33"/>
  <c r="AR16" i="33"/>
  <c r="AI23" i="1"/>
  <c r="T8" i="33"/>
  <c r="AJ27" i="1"/>
  <c r="AQ27" i="1"/>
  <c r="AR10" i="33"/>
  <c r="AB8" i="33"/>
  <c r="AB123" i="1"/>
  <c r="AR12" i="33"/>
  <c r="S20" i="1"/>
  <c r="AZ17" i="33"/>
  <c r="AR15" i="33"/>
  <c r="S123" i="1"/>
  <c r="AJ10" i="33"/>
  <c r="AJ5" i="33"/>
  <c r="AZ3" i="33"/>
  <c r="AD41" i="33"/>
  <c r="AB5" i="33"/>
  <c r="Q41" i="33"/>
  <c r="BH27" i="1"/>
  <c r="AZ123" i="1"/>
  <c r="S135" i="1"/>
  <c r="AZ13" i="33"/>
  <c r="S27" i="1"/>
  <c r="AJ135" i="1"/>
  <c r="AI27" i="1"/>
  <c r="S154" i="1"/>
  <c r="AB12" i="33"/>
  <c r="AR6" i="33"/>
  <c r="AB4" i="33"/>
  <c r="AB13" i="33"/>
  <c r="L23" i="1"/>
  <c r="T15" i="33"/>
  <c r="AR11" i="33"/>
  <c r="AZ15" i="33"/>
  <c r="T14" i="33"/>
  <c r="AR3" i="33"/>
  <c r="N43" i="33"/>
  <c r="AZ27" i="1"/>
  <c r="AR8" i="33"/>
  <c r="T3" i="33"/>
  <c r="T13" i="33"/>
  <c r="BG27" i="1"/>
  <c r="AZ14" i="33"/>
  <c r="BG135" i="1"/>
  <c r="AR23" i="1"/>
  <c r="T4" i="33"/>
  <c r="AI81" i="1"/>
  <c r="L12" i="33"/>
  <c r="AR27" i="1"/>
  <c r="AR13" i="33"/>
  <c r="BH12" i="33"/>
  <c r="T6" i="33"/>
  <c r="BH4" i="33"/>
  <c r="AQ101" i="1"/>
  <c r="AT41" i="33"/>
  <c r="S25" i="1"/>
  <c r="AJ123" i="1"/>
  <c r="BH14" i="33"/>
  <c r="AY25" i="1"/>
  <c r="AQ20" i="1"/>
  <c r="BG25" i="1"/>
  <c r="AB16" i="33"/>
  <c r="AB27" i="1"/>
  <c r="AJ11" i="33"/>
  <c r="K29" i="1"/>
  <c r="AA27" i="1"/>
  <c r="AY101" i="1"/>
  <c r="AQ154" i="1"/>
  <c r="AR123" i="1"/>
  <c r="T11" i="33"/>
  <c r="BH5" i="33"/>
  <c r="AZ5" i="33"/>
  <c r="AY23" i="1"/>
  <c r="K25" i="1"/>
  <c r="AZ10" i="33"/>
  <c r="AA29" i="1"/>
  <c r="AZ6" i="33"/>
  <c r="AJ8" i="33"/>
  <c r="AI29" i="1"/>
  <c r="AZ11" i="33"/>
  <c r="V41" i="33"/>
  <c r="AJ17" i="33"/>
  <c r="AQ135" i="1"/>
  <c r="AB135" i="1"/>
  <c r="AZ23" i="1"/>
  <c r="BH15" i="33"/>
  <c r="L16" i="33"/>
  <c r="S23" i="1"/>
  <c r="AA135" i="1"/>
  <c r="AJ23" i="1"/>
  <c r="AZ154" i="1"/>
  <c r="AB15" i="33"/>
  <c r="AT43" i="33"/>
  <c r="AI20" i="1"/>
  <c r="BG20" i="1"/>
  <c r="BH17" i="33"/>
  <c r="AL43" i="33"/>
  <c r="L10" i="33"/>
  <c r="L11" i="33"/>
  <c r="K23" i="1"/>
  <c r="K154" i="1"/>
  <c r="F43" i="33"/>
</calcChain>
</file>

<file path=xl/sharedStrings.xml><?xml version="1.0" encoding="utf-8"?>
<sst xmlns="http://schemas.openxmlformats.org/spreadsheetml/2006/main" count="1771" uniqueCount="841">
  <si>
    <t>INSTRUCTIONS TO THE PMEAL CCCD FRAMEWORK</t>
  </si>
  <si>
    <t>Relevance of this Reporting Framework</t>
  </si>
  <si>
    <t>• This tool stimulates regular data collection, to monitor the progress of the projects. The tools and formats used for data collection can be found below.</t>
  </si>
  <si>
    <r>
      <t>• The outputs and averages of the data collection are filled in, in the reporting sheets (</t>
    </r>
    <r>
      <rPr>
        <b/>
        <sz val="10"/>
        <color rgb="FFBAD9D4"/>
        <rFont val="Poppins Light"/>
      </rPr>
      <t xml:space="preserve">blue </t>
    </r>
    <r>
      <rPr>
        <sz val="10"/>
        <rFont val="Poppins Light"/>
      </rPr>
      <t>sheets)</t>
    </r>
    <r>
      <rPr>
        <sz val="10"/>
        <color theme="1"/>
        <rFont val="Poppins Light"/>
      </rPr>
      <t xml:space="preserve">. This enables the different people from the implementing organization, country office and global office to have an overview of the progress of the different thematic domains. </t>
    </r>
  </si>
  <si>
    <r>
      <t xml:space="preserve">• </t>
    </r>
    <r>
      <rPr>
        <u/>
        <sz val="10"/>
        <color theme="1"/>
        <rFont val="Poppins Light"/>
      </rPr>
      <t>Definitions</t>
    </r>
  </si>
  <si>
    <t xml:space="preserve">- Baseline: Average score just before or at the very start of the project.
- Planning: Average score that is envisioned for the specific calendar year mentioned. These can be formulated as part of the annual planning process.
- Actual: Average score during the project or output figure. </t>
  </si>
  <si>
    <t>Project information</t>
  </si>
  <si>
    <t>• The general information of the project.</t>
  </si>
  <si>
    <t>• The applicable and mandatory tools and the frequency of the tools. Mandatory tools should be used in every project. The applicable tools should be used in the project where they are relevant and where a certain topic is used.</t>
  </si>
  <si>
    <t>Overview of the different levels of results in our projects</t>
  </si>
  <si>
    <t>• Partners can check which results are also relevant for their projects and use the same phrasing of the results</t>
  </si>
  <si>
    <t>• Partners can use this objectives tree as the basis for designing their own TOC</t>
  </si>
  <si>
    <t>LogFrame with Results, Indicators and Means of Verification</t>
  </si>
  <si>
    <t>• The Help a Child CCCD Logframe gives an overview of all objectives (as in the objectives tree) with the relevant indicator, the means of verification and the frequency of verification. The seven themes of the objective tree are covered, including the immediate and intermediate results.</t>
  </si>
  <si>
    <t>Multi-annual reporting templates</t>
  </si>
  <si>
    <t xml:space="preserve">Each topic has their own Means of Verification(s), and some MoVs cover more than one topic. In this new Framework, the following MoVs are either advised or obligatory for Help a Child. </t>
  </si>
  <si>
    <t>• Child Status Index</t>
  </si>
  <si>
    <t>• Child Wellbeing Measurement Framework</t>
  </si>
  <si>
    <t>• Community Empowerment Scorecard</t>
  </si>
  <si>
    <t>• Community Group Capacity Scorecard</t>
  </si>
  <si>
    <t>• Parenting practices in the community</t>
  </si>
  <si>
    <t>• Parent Challenge Outputs</t>
  </si>
  <si>
    <t>• ECDC Scorecard</t>
  </si>
  <si>
    <t>• ECDC Outputs</t>
  </si>
  <si>
    <t>• Farmer Family Statements (PIP)</t>
  </si>
  <si>
    <t>• Youth Statements</t>
  </si>
  <si>
    <t>• Child Protection Committee report</t>
  </si>
  <si>
    <t>• SHG Economics</t>
  </si>
  <si>
    <t>Country:</t>
  </si>
  <si>
    <t>Partner organisation:</t>
  </si>
  <si>
    <t>Project code:</t>
  </si>
  <si>
    <t>Project name:</t>
  </si>
  <si>
    <t>Region:</t>
  </si>
  <si>
    <t>Start year:</t>
  </si>
  <si>
    <t>End year:</t>
  </si>
  <si>
    <t>#</t>
  </si>
  <si>
    <t>Tools</t>
  </si>
  <si>
    <t>Frequency</t>
  </si>
  <si>
    <t>Mandatory tool</t>
  </si>
  <si>
    <t>Annually</t>
  </si>
  <si>
    <t>Child Status Index</t>
  </si>
  <si>
    <t>Once every two years</t>
  </si>
  <si>
    <t>Child Wellbeing Measurement Framework</t>
  </si>
  <si>
    <t>Community Empowerment Scorecard</t>
  </si>
  <si>
    <t>Community Group Capacity Scorecard</t>
  </si>
  <si>
    <t>Parenting practices in the community</t>
  </si>
  <si>
    <t>Parent Challenge Outputs</t>
  </si>
  <si>
    <t>ECDC Scorecard</t>
  </si>
  <si>
    <t>ECDC Outputs</t>
  </si>
  <si>
    <t>Farmer Family Statements (PIP)</t>
  </si>
  <si>
    <t>Youth Statements</t>
  </si>
  <si>
    <t>Child Protection Committee report</t>
  </si>
  <si>
    <t>SHG Economics</t>
  </si>
  <si>
    <t>Help a Child - CCCD Monitoring Framework</t>
  </si>
  <si>
    <t>Level</t>
  </si>
  <si>
    <t>Results</t>
  </si>
  <si>
    <t>Indicators</t>
  </si>
  <si>
    <t>Means of Verification</t>
  </si>
  <si>
    <t>Baseline</t>
  </si>
  <si>
    <t>Actual 2023</t>
  </si>
  <si>
    <t>Total disability</t>
  </si>
  <si>
    <t>Total male</t>
  </si>
  <si>
    <t>Total female</t>
  </si>
  <si>
    <t>Male with disability</t>
  </si>
  <si>
    <t>Female with disability</t>
  </si>
  <si>
    <t>Planning 2024</t>
  </si>
  <si>
    <t>Actual 2024</t>
  </si>
  <si>
    <t>Planning 2025</t>
  </si>
  <si>
    <t>Actual 2025</t>
  </si>
  <si>
    <t>Planning 2026</t>
  </si>
  <si>
    <t>Actual 2026</t>
  </si>
  <si>
    <t>Planning 2027</t>
  </si>
  <si>
    <t>Actual 2027</t>
  </si>
  <si>
    <t>Planning 2028</t>
  </si>
  <si>
    <t>Actual 2028</t>
  </si>
  <si>
    <t>Planning 2029</t>
  </si>
  <si>
    <t>Actual 2029</t>
  </si>
  <si>
    <t>Planning 2030</t>
  </si>
  <si>
    <t>Actual 2030</t>
  </si>
  <si>
    <t>Impact (HaC)</t>
  </si>
  <si>
    <t>All children have a life in dignity, with love and a promising future</t>
  </si>
  <si>
    <t>Average score on "Care"</t>
  </si>
  <si>
    <t>Average score on "Abuse and Exploitation"</t>
  </si>
  <si>
    <t>Average score on "Emotional Health"</t>
  </si>
  <si>
    <t>Average score on "Enabling Safe Environment"</t>
  </si>
  <si>
    <t>Average score on Q7. Children are able to finish school.</t>
  </si>
  <si>
    <t xml:space="preserve">Child Wellbeing Measurement Framework (children) </t>
  </si>
  <si>
    <t>Average score on Q2. Children feel safe when they are with their family/caregivers(s).</t>
  </si>
  <si>
    <t>Average score on Q3. Children feel safe in their community</t>
  </si>
  <si>
    <t>Specific Objective 1</t>
  </si>
  <si>
    <t>Challenges in the community are tackled</t>
  </si>
  <si>
    <t># of reflection meetings held with community members about actions to tackle challenges in the community</t>
  </si>
  <si>
    <t>Outcome 1.1</t>
  </si>
  <si>
    <t>CBOs plan and initiate activities at community level</t>
  </si>
  <si>
    <t>Average score on "Independence"</t>
  </si>
  <si>
    <t>1.1.1</t>
  </si>
  <si>
    <t>Structures reach their maturity stage</t>
  </si>
  <si>
    <t>Average score on "maturity of the structures"</t>
  </si>
  <si>
    <t>Average score on "resilience"</t>
  </si>
  <si>
    <t>Average score on "participation"</t>
  </si>
  <si>
    <t>1.1.1.1</t>
  </si>
  <si>
    <t>Community groups and structures refresh themselves and adapt to change</t>
  </si>
  <si>
    <t>Not measured in CCCD Framework</t>
  </si>
  <si>
    <t>Outcome 1.2</t>
  </si>
  <si>
    <t>Community members participate in their own development / community led development</t>
  </si>
  <si>
    <t xml:space="preserve">Average score on "Ownership" </t>
  </si>
  <si>
    <t>1.2.1</t>
  </si>
  <si>
    <t>Community members are (more) aware of their talents, skills and resources</t>
  </si>
  <si>
    <t>Average score on "Self Esteem"</t>
  </si>
  <si>
    <t>1.2.2</t>
  </si>
  <si>
    <t>Community members are organized in groups</t>
  </si>
  <si>
    <t># of SHGs supported</t>
  </si>
  <si>
    <r>
      <t xml:space="preserve"># of SHG </t>
    </r>
    <r>
      <rPr>
        <b/>
        <sz val="10"/>
        <color theme="1"/>
        <rFont val="Poppins Light"/>
      </rPr>
      <t xml:space="preserve">MEMBERS IN </t>
    </r>
    <r>
      <rPr>
        <sz val="10"/>
        <color theme="1"/>
        <rFont val="Poppins Light"/>
      </rPr>
      <t>supported groups</t>
    </r>
  </si>
  <si>
    <t># of CBOs (a.o. CLAs, CDCs, FLAs) supported</t>
  </si>
  <si>
    <t># of youth groups supported in the community</t>
  </si>
  <si>
    <r>
      <t xml:space="preserve"># of youth group </t>
    </r>
    <r>
      <rPr>
        <b/>
        <sz val="10"/>
        <color theme="1"/>
        <rFont val="Poppins Light"/>
      </rPr>
      <t xml:space="preserve">MEMBERS IN </t>
    </r>
    <r>
      <rPr>
        <sz val="10"/>
        <color theme="1"/>
        <rFont val="Poppins Light"/>
      </rPr>
      <t>supported groups</t>
    </r>
  </si>
  <si>
    <t># of children groups (8-12 year old) supported in the community</t>
  </si>
  <si>
    <r>
      <t xml:space="preserve"># of children group </t>
    </r>
    <r>
      <rPr>
        <b/>
        <sz val="10"/>
        <color theme="1"/>
        <rFont val="Poppins Light"/>
      </rPr>
      <t>MEMBERS IN</t>
    </r>
    <r>
      <rPr>
        <sz val="10"/>
        <color theme="1"/>
        <rFont val="Poppins Light"/>
      </rPr>
      <t xml:space="preserve"> supported (8-12 year old groups)</t>
    </r>
  </si>
  <si>
    <t># of adolescent/teenager (13-17 year old) groups supported in the community</t>
  </si>
  <si>
    <r>
      <t xml:space="preserve"># of adolescent/teenager (13-17 year old) group </t>
    </r>
    <r>
      <rPr>
        <b/>
        <sz val="10"/>
        <color theme="1"/>
        <rFont val="Poppins Light"/>
      </rPr>
      <t xml:space="preserve">MEMBERS IN </t>
    </r>
    <r>
      <rPr>
        <sz val="10"/>
        <color theme="1"/>
        <rFont val="Poppins Light"/>
      </rPr>
      <t>supported in the community</t>
    </r>
  </si>
  <si>
    <t>Outcome 1.3 / 2.1</t>
  </si>
  <si>
    <t>Groups and structures are capable to support others</t>
  </si>
  <si>
    <t>Average Score on "Social Support"</t>
  </si>
  <si>
    <t>1.3.1</t>
  </si>
  <si>
    <t>The community has strong social cohesion and self-esteem</t>
  </si>
  <si>
    <t>1.3.1.1</t>
  </si>
  <si>
    <t>see 1.2.2</t>
  </si>
  <si>
    <t>1.3.2</t>
  </si>
  <si>
    <t>Specific Objective 2</t>
  </si>
  <si>
    <t>Communities are resilient (can cope with crises) and are stronger</t>
  </si>
  <si>
    <t>Average score on "Resilience"</t>
  </si>
  <si>
    <t>Outcome 2.2.</t>
  </si>
  <si>
    <t>Communities cooperate with other stakeholders</t>
  </si>
  <si>
    <t>Average score on "Networks and Partnerships"</t>
  </si>
  <si>
    <t>2.2.1</t>
  </si>
  <si>
    <t>see 1.1.1.1</t>
  </si>
  <si>
    <t>Outcome 2.3</t>
  </si>
  <si>
    <t>see 1.1.1</t>
  </si>
  <si>
    <t>2.3.1</t>
  </si>
  <si>
    <t>Specific Objective 3</t>
  </si>
  <si>
    <t>Community members have increased access to services</t>
  </si>
  <si>
    <t>Average score on "Access to Public Services"</t>
  </si>
  <si>
    <t>Outcome 3.1</t>
  </si>
  <si>
    <t>CBOs collaborate with government</t>
  </si>
  <si>
    <t># of CBOs (a.o. CLAs, CDCs, FLAs) that collaborate with the government</t>
  </si>
  <si>
    <t xml:space="preserve">Average score on "political" </t>
  </si>
  <si>
    <t>3.1.1</t>
  </si>
  <si>
    <t>CBOs are established</t>
  </si>
  <si>
    <t># of Cluster Level Association (CLA) supported</t>
  </si>
  <si>
    <t># of Federation Level Association (FLA) supported</t>
  </si>
  <si>
    <t># of Community Development Committee/ Village Development Committee (CDC/ VDC)</t>
  </si>
  <si>
    <t>Outcome 3.2</t>
  </si>
  <si>
    <t>Links with other stakeholders/ cooperation with external stakeholders</t>
  </si>
  <si>
    <t>see outcome 2.2</t>
  </si>
  <si>
    <t>3.2.1</t>
  </si>
  <si>
    <t>Specific Objective 4</t>
  </si>
  <si>
    <t>Children are protected by laws, policies and systems</t>
  </si>
  <si>
    <t># of cases dealt with by CPCs</t>
  </si>
  <si>
    <t>CPC Database</t>
  </si>
  <si>
    <t># of child rights violation cases reported by project staff to relevant services (external services e.g. governmental services)</t>
  </si>
  <si>
    <t>Average score on Q11. Child Protection</t>
  </si>
  <si>
    <t>Outcome 4.1</t>
  </si>
  <si>
    <t>Children know where to go in case they need help</t>
  </si>
  <si>
    <t>Average score on Q1. Children know where to go when something bad happened to them.</t>
  </si>
  <si>
    <t>4.1.1</t>
  </si>
  <si>
    <t>Community members (including children) have knowledge on the rights of children</t>
  </si>
  <si>
    <t># of community members trained on the rights of children</t>
  </si>
  <si>
    <t>Outcome 4.2</t>
  </si>
  <si>
    <t>Community members develop child protection (by)laws</t>
  </si>
  <si>
    <t># of bylaws developed by community members</t>
  </si>
  <si>
    <t>4.2.1</t>
  </si>
  <si>
    <t>Links with other stakeholders/ cooperation with external actors / other stakeholders</t>
  </si>
  <si>
    <t>Outcome 4.3</t>
  </si>
  <si>
    <t>Community members, including children lobby for the rights of children</t>
  </si>
  <si>
    <t>4.3.1</t>
  </si>
  <si>
    <t>see 4.1.1</t>
  </si>
  <si>
    <t>Outcome 4.4</t>
  </si>
  <si>
    <t>Child Protection Committees identify child protection issues</t>
  </si>
  <si>
    <t># of cases identified by CPCs</t>
  </si>
  <si>
    <t>4.4.1</t>
  </si>
  <si>
    <t>Child Protection Committees are established and strengthened</t>
  </si>
  <si>
    <t># of CPCs supported</t>
  </si>
  <si>
    <t># of trainings held for CPCs</t>
  </si>
  <si>
    <t>Specific Objective 5</t>
  </si>
  <si>
    <t>Parents are able to take care of themselves and their children</t>
  </si>
  <si>
    <t>Average score Q1. Parents in the community feel able to provide their children with the basic necessities on a daily basis (e.g. daily nutritious food, clean water, shelter and health care).</t>
  </si>
  <si>
    <t>Parenting practices</t>
  </si>
  <si>
    <t>Average score on Q4. Children have enough to eat every day.</t>
  </si>
  <si>
    <t>Average score on Q5. Children have access to safe drinking water.</t>
  </si>
  <si>
    <t>Average score on "Food Security"</t>
  </si>
  <si>
    <t>Average score on "Health Care services"</t>
  </si>
  <si>
    <t>Outcome 5.1.</t>
  </si>
  <si>
    <t>Families have an increased income</t>
  </si>
  <si>
    <t>Average score on the questions: I am able to generate sufficient income to cater for the basic needs of my family (Q1).</t>
  </si>
  <si>
    <t>Farmer Family Statements</t>
  </si>
  <si>
    <t>5.1.1</t>
  </si>
  <si>
    <t>Diversified and sufficient food production</t>
  </si>
  <si>
    <t>Average score on the questions: The production of annual crops and cash crops provide food for my farmer household family (Q2).</t>
  </si>
  <si>
    <t>Average score on the questions: The number of livestock on my farm is….. (Q3).</t>
  </si>
  <si>
    <t>Average score on the questions: Diversification on my farms has … (Q4).</t>
  </si>
  <si>
    <t>5.1.1.1</t>
  </si>
  <si>
    <t>Farmers have developed a vision for their farms / agricultural businesses / households</t>
  </si>
  <si>
    <t>Community members have access to loan, business services and inputs (for their businesses)</t>
  </si>
  <si>
    <t>Average score on the questions: I have all the relevant skills and knowledge needed to run my farm/ business (Q5).</t>
  </si>
  <si>
    <t>Rate of number of loans to number of group members</t>
  </si>
  <si>
    <t>5.1.2.1</t>
  </si>
  <si>
    <t>5.1.2.2</t>
  </si>
  <si>
    <t>Links with other stakeholders/ cooperation with external actors/ other stakeholders</t>
  </si>
  <si>
    <t>5.1.3</t>
  </si>
  <si>
    <t>Household members fulfil their role in taking care of the household</t>
  </si>
  <si>
    <t>Average score on the questions: In our household, our collaboration is … (Q6).</t>
  </si>
  <si>
    <t>Average score on the questions: With regards to the decision-making at the household level, I feel … (Q7).</t>
  </si>
  <si>
    <t>5.1.3.1 / 5.2.1</t>
  </si>
  <si>
    <t>Parents / caretakers are equipped with positive parenting skills.</t>
  </si>
  <si>
    <t># of Parenting Challenge groups trained this year</t>
  </si>
  <si>
    <t>Parenting Challenge Report</t>
  </si>
  <si>
    <t># of parents trained in the Parenting Challenge</t>
  </si>
  <si>
    <t># of parents that finished the Parenting Challenge</t>
  </si>
  <si>
    <t>Total # of children of parents that participated in the Parenting Challenge</t>
  </si>
  <si>
    <t>Total # of Parenting Challenge sessions held this year</t>
  </si>
  <si>
    <t>Total # of parents that dropped out of the Parenting Challenge</t>
  </si>
  <si>
    <t>Parenting Challenge drop out rate</t>
  </si>
  <si>
    <t>Outcome 5.2</t>
  </si>
  <si>
    <t>Parents / caretakers provide a safe, nourishing and stimulating community and  home environment.</t>
  </si>
  <si>
    <t>Average score on Q2. Parents in the community know how to protect their children child against harm.</t>
  </si>
  <si>
    <t>Average score on Q8. Parents/caregivers take good care or their children.</t>
  </si>
  <si>
    <t>5.2.1</t>
  </si>
  <si>
    <t>Parents / caretakers are equipped with positive parenting skills</t>
  </si>
  <si>
    <t>see 5.1.3.1.</t>
  </si>
  <si>
    <t>Specific Objective 6</t>
  </si>
  <si>
    <t>Children are resilient to overcome barriers and prepared for the future</t>
  </si>
  <si>
    <t>Average score on Q10. Children with a disability are able to participate in the community.</t>
  </si>
  <si>
    <t>Outcome 6.1</t>
  </si>
  <si>
    <t>Children are stimulated in their learning</t>
  </si>
  <si>
    <t>Average score on Q1. Enrolment</t>
  </si>
  <si>
    <t># of children from ECD enrolled in primary 1</t>
  </si>
  <si>
    <t>6.1.1</t>
  </si>
  <si>
    <t>Children have access to quality early Childhood Education</t>
  </si>
  <si>
    <t xml:space="preserve"># of complete ECD centres built with the help of HaC </t>
  </si>
  <si>
    <r>
      <rPr>
        <sz val="10"/>
        <rFont val="Poppins Light"/>
      </rPr>
      <t># of ECD centres supported</t>
    </r>
    <r>
      <rPr>
        <sz val="10"/>
        <color theme="5"/>
        <rFont val="Poppins Light"/>
      </rPr>
      <t xml:space="preserve"> </t>
    </r>
    <r>
      <rPr>
        <sz val="10"/>
        <rFont val="Poppins Light"/>
      </rPr>
      <t>with additional construction to improve physical infrastructure</t>
    </r>
  </si>
  <si>
    <t>Average score on Q2. Attendance Rate</t>
  </si>
  <si>
    <t>Average score on Q3. Inclusion</t>
  </si>
  <si>
    <t>Average score on Q12. Hygiene and Sanitation</t>
  </si>
  <si>
    <t>Average score on Q5. Use of Pre-primary curriculum</t>
  </si>
  <si>
    <t>Average score on Q6. Positive Discipline</t>
  </si>
  <si>
    <t>Average score on Q4. Teacher Qualifications and Skills</t>
  </si>
  <si>
    <t>Average score on Q7. Use of Locally available materials</t>
  </si>
  <si>
    <t>Average score on Q9. Physical Infrastructure</t>
  </si>
  <si>
    <t>Average score on Q23. Linkages</t>
  </si>
  <si>
    <t># of young children enrolled in ECD centres (3-7 years)</t>
  </si>
  <si>
    <t>Percentage of young children (3-7 years old) in the community enrolled in ECD centres</t>
  </si>
  <si>
    <t>Total # of ECD teachers/caregivers trained</t>
  </si>
  <si>
    <t>6.1.1.1</t>
  </si>
  <si>
    <t>Communities take action to ensure children have access to ECE</t>
  </si>
  <si>
    <t>Average score on Q15. Parental Participation</t>
  </si>
  <si>
    <t>Average score on Q19. Community Outreach</t>
  </si>
  <si>
    <t>6.1.1.1.1</t>
  </si>
  <si>
    <t>Community members are aware of their resources</t>
  </si>
  <si>
    <t>see 1.2.1.</t>
  </si>
  <si>
    <t>6.1.2.</t>
  </si>
  <si>
    <t>Children see the value of education</t>
  </si>
  <si>
    <t>Average score on Q6. Children are able to go to school.</t>
  </si>
  <si>
    <t>6.1.2.1</t>
  </si>
  <si>
    <t>Children having access to quality Primary education</t>
  </si>
  <si>
    <t>Average score on "Education"</t>
  </si>
  <si>
    <t># of children from ECD that passed to primary 1</t>
  </si>
  <si>
    <t>Average score on Q18. Transition to Primary</t>
  </si>
  <si>
    <t>6.1.2.1.1</t>
  </si>
  <si>
    <t>School Management Committees have relevant knowledge and skills</t>
  </si>
  <si>
    <t>Average score on Q14. Management Committee</t>
  </si>
  <si>
    <t>Outcome 6.2</t>
  </si>
  <si>
    <t>Improved social-emotional and spiritual development of Children</t>
  </si>
  <si>
    <t>Average score on Q9. Children get along with each other.</t>
  </si>
  <si>
    <t>Average score on Q11. Children have a voice in the community.</t>
  </si>
  <si>
    <t>6.2.1</t>
  </si>
  <si>
    <t>Children are self-confident</t>
  </si>
  <si>
    <t>6.2.1.1</t>
  </si>
  <si>
    <t>Children have relevant social-emotional skills</t>
  </si>
  <si>
    <t>Average score on "Social behaviour"</t>
  </si>
  <si>
    <t>6.2.1.1.1 / 6.2.2.1.1</t>
  </si>
  <si>
    <t>Children are organized in groups</t>
  </si>
  <si>
    <t>6.2.2</t>
  </si>
  <si>
    <t>Children know their gifts and talents, and those of others (self-esteem)</t>
  </si>
  <si>
    <t>6.2.2.1</t>
  </si>
  <si>
    <t>Children interact with each other in different social settings</t>
  </si>
  <si>
    <t>6.2.2.1.1</t>
  </si>
  <si>
    <t>see 6.2.1.1.1.</t>
  </si>
  <si>
    <t>Specific Objective 7</t>
  </si>
  <si>
    <t>Youth play an important role in the positive transformation of the communities</t>
  </si>
  <si>
    <t>Average score on Youth Statements</t>
  </si>
  <si>
    <t>Youth statements</t>
  </si>
  <si>
    <t>7.1</t>
  </si>
  <si>
    <t>Youth are economically active/ have decent work</t>
  </si>
  <si>
    <t># of youth who find employment</t>
  </si>
  <si>
    <t># of youth who become self employed</t>
  </si>
  <si>
    <t>Average score on youth that say they generate sufficient income to cater for the basic needs of their family (Q4.)</t>
  </si>
  <si>
    <t>7.1.1</t>
  </si>
  <si>
    <t>Youth have increased opportunities for (self)employment</t>
  </si>
  <si>
    <t>Average score on youth who rate the opportunities for self-employment in area where they live? (Q1.)</t>
  </si>
  <si>
    <t>Average score on youth who see a future for themselves in the area they live in (Q2.)</t>
  </si>
  <si>
    <t>7.1.1.1</t>
  </si>
  <si>
    <t>Youth have access to land, finance and information (enabling environment for youth)</t>
  </si>
  <si>
    <t>7.1.1.1.1</t>
  </si>
  <si>
    <t>Community members (including youth) lobby for improved access to inputs, land and services</t>
  </si>
  <si>
    <t>Outcome 7.2</t>
  </si>
  <si>
    <t>Youth take informed decisions</t>
  </si>
  <si>
    <t>7.2.1</t>
  </si>
  <si>
    <t>Youth are more confident</t>
  </si>
  <si>
    <t>Average score on how the voice of the youth is heard in the community (Q3.)</t>
  </si>
  <si>
    <t>Average score on youth's confidence (Q5.)</t>
  </si>
  <si>
    <t>7.2.1.1</t>
  </si>
  <si>
    <t>Youth have relevant knowledge and skills (both technical and social)</t>
  </si>
  <si>
    <t>Average score on relevant technical knowledge and skills for economic development (Q6.)</t>
  </si>
  <si>
    <t>Average score on relevant social knowledge and skills for personal development (Q7.)</t>
  </si>
  <si>
    <t>7.2.1.1.1</t>
  </si>
  <si>
    <t>Youth are organized in groups</t>
  </si>
  <si>
    <r>
      <t xml:space="preserve"># of youth group </t>
    </r>
    <r>
      <rPr>
        <b/>
        <sz val="10"/>
        <color theme="1"/>
        <rFont val="Poppins Light"/>
      </rPr>
      <t xml:space="preserve">MEMBERS IN </t>
    </r>
    <r>
      <rPr>
        <sz val="10"/>
        <color theme="1"/>
        <rFont val="Poppins Light"/>
      </rPr>
      <t>supported youth groups</t>
    </r>
  </si>
  <si>
    <t>Pathway/ objective</t>
  </si>
  <si>
    <t>Result</t>
  </si>
  <si>
    <t>Indicator</t>
  </si>
  <si>
    <t>Reach of the programme</t>
  </si>
  <si>
    <t>Total reach of the programme</t>
  </si>
  <si>
    <t>Total # of young children (0-7) reached by direct activities (without double counting)</t>
  </si>
  <si>
    <t>Total # of children (8-12) reached by direct activities (without double counting)</t>
  </si>
  <si>
    <t>Total # of adolescent/teenagers (13-17) reached by direct activities (without double counting)</t>
  </si>
  <si>
    <t>Total # of youth (18-35) reached by direct activities (without double counting)</t>
  </si>
  <si>
    <t>Total # of adults (&gt;35) reached by direct activities (without double counting)</t>
  </si>
  <si>
    <t>1. Challenges in the community are tackled</t>
  </si>
  <si>
    <t>3. Community members have increased access to services</t>
  </si>
  <si>
    <t>4. Children are protected by laws, policies and systems</t>
  </si>
  <si>
    <t>5. Parents are able to take care of themselves and their children</t>
  </si>
  <si>
    <t>6. Children are resilient to overcome barriers and prepared for the future</t>
  </si>
  <si>
    <t>7. Youth play an important role in the positive transformation of the communities</t>
  </si>
  <si>
    <t>Optional: own additional partner specific output indicators</t>
  </si>
  <si>
    <t>Target group: both adult groups (e.g. SHGs, CLA, farmer groups) AND children groups (&gt;12) (10% of all groups in the community or 8-10 groups)</t>
  </si>
  <si>
    <t xml:space="preserve">Topic </t>
  </si>
  <si>
    <t xml:space="preserve">Key-Issue </t>
  </si>
  <si>
    <t>1 - very bad</t>
  </si>
  <si>
    <t>2 - bad</t>
  </si>
  <si>
    <t>3 - fair</t>
  </si>
  <si>
    <t>4 - good</t>
  </si>
  <si>
    <t>Guiding principles/ questions</t>
  </si>
  <si>
    <t>Food Security</t>
  </si>
  <si>
    <t>Quantity of food and frequency of meals</t>
  </si>
  <si>
    <t>Children rarely have food and go to bed hungry most nights</t>
  </si>
  <si>
    <t>Children frequently have less food to eat than they need and complain of hunger</t>
  </si>
  <si>
    <t>Children have enough to eat some of the time, depending on the season or food supply</t>
  </si>
  <si>
    <t>Children are consistently well fed and eat regularly</t>
  </si>
  <si>
    <t>• How many meals do most children eat per day? 
• Do children often complain of hunger? 
• What are the main challenges families face in providing enough food for their children? 
• Tell me about times when there is no or less food. Does this depend on the harvest season?</t>
  </si>
  <si>
    <t>Health Care services</t>
  </si>
  <si>
    <t>Access to preventative and curative health treatment by professional doctors or nurses</t>
  </si>
  <si>
    <t xml:space="preserve">Children rarely receive healthcare services from professionals </t>
  </si>
  <si>
    <t>Children only sometimes receive the health services that they need</t>
  </si>
  <si>
    <t>Children receive treatment when they are ill but some services are missing (preventative or curative)</t>
  </si>
  <si>
    <t>Children generally receive all necessary healthcare treatments and preventative services that they need</t>
  </si>
  <si>
    <t>• What happens when children fall ill? How are they treated?
• When children need medicine, how do people get it?
• Tell me about health services the children need but do not receive. What are the barriers?
• Do most children receive vaccinations to prevent illness?
• Has anyone talked to children about risks for HIV/AIDS and how to protect against these risks?</t>
  </si>
  <si>
    <t>Education</t>
  </si>
  <si>
    <t>Regular attendance at school</t>
  </si>
  <si>
    <t>Many children are not even enrolled in school, especially at pre-primary level, and attendance is poor</t>
  </si>
  <si>
    <t>Many children are enrolled in school but many rarely attend, others are not even enrolled</t>
  </si>
  <si>
    <t>Most children are enrolled in school, but not at every level, and attendance can be irregular</t>
  </si>
  <si>
    <t>Most children are enrolled in school, even at the pre-primary level, and attend regularly</t>
  </si>
  <si>
    <t>• Are most children enrolled in school – at pre-primary, primary or secondary levels?
• Do children attend school regularly?
• What are the main barriers to accessing education? (i.e. distance, fees)
• How often do children miss school? What are the common reasons for poor attendance?
• At what level do children often drop out of school?</t>
  </si>
  <si>
    <t>Care</t>
  </si>
  <si>
    <t>Love and attachment received through caring interactions with adults</t>
  </si>
  <si>
    <t>In our community, many children have to care for themselves because there are no adults in their household who are taking responsibility in care for them</t>
  </si>
  <si>
    <t>Many children in our community lack consistent adult caregivers around them and do not receive love, attention, and support</t>
  </si>
  <si>
    <t>Children have adult caregivers who are present but these adults may spend little time with them and are concerned mostly with physical issues (i.e. food, health)</t>
  </si>
  <si>
    <t>In this community, almost all children have adult caregivers who are involved in their lives and actively protect and show love to children</t>
  </si>
  <si>
    <t>• Are there many semi-orphans and orphans in this community?
• Who to children express their feelings to – whether positive or negative? 
• How often do you see parents or caregivers talking to and playing with their children? 
• When children are crying or hurt, how do adults usually respond? (Are they comforted when this happens by loved ones OR ignored and told to keep quiet?)
• Do children generally feel free and happy with their teachers and parents/caregivers? Or are they often fearful?</t>
  </si>
  <si>
    <t>Abuse and Exploitation</t>
  </si>
  <si>
    <t>Cases of physical, emotional, and sexual abuse, neglect, or child labour</t>
  </si>
  <si>
    <t>There is a high number of cases where children are abused physically, sexually, or forced to work in our community.</t>
  </si>
  <si>
    <t>Many children in our community are ignored, ill-treated, or asked to do work that is inappropriate for their age</t>
  </si>
  <si>
    <t>Children are not supervised very closely so there is the possibility children  are not treated well</t>
  </si>
  <si>
    <t>Almost all children in our community are protected from physical, emotional and physical abuse. Children are closely supervised, and are not asked to do heavy or inappropriate work</t>
  </si>
  <si>
    <t>• Are there many cases of physical child abuse in this community? Sexual abuse?
• Do children and parents know about child rights? And respect them?
• What are the biggest threats to child safety and protection?
• How much household work are children responsible for? 
• Do children often miss out on schooling or other child-activities due to responsibility to work?</t>
  </si>
  <si>
    <t>Emotional Health</t>
  </si>
  <si>
    <t>Experience a normal range of emotions but are generally hopeful and positive</t>
  </si>
  <si>
    <t>Many children in this community are hopeless, sad, and prefer to be alone</t>
  </si>
  <si>
    <t>Children often appear sad, upset, fearful and withdrawn</t>
  </si>
  <si>
    <t>The majority of children in this community appear happy in some situations but may be isolated and act shy in public</t>
  </si>
  <si>
    <t>Almost all children are generally happy and hopeful about the future</t>
  </si>
  <si>
    <t>• Are children happy or sad most of the time?
• How can you tell if children are happy or unhappy?
• What makes children sad, worried, or fearful?
• Do children (especially adolescents) have positive dreams for their future?</t>
  </si>
  <si>
    <t>Social Behaviour</t>
  </si>
  <si>
    <t>Respectful attitude towards others and ability to cooperate with peers</t>
  </si>
  <si>
    <t>Many children display anti-social or risky behaviour such as lying, stealing, hurting others, etc.</t>
  </si>
  <si>
    <t>Many children are disobedient with adults and get into frequent fights with peers</t>
  </si>
  <si>
    <t>Children have some problems getting along with peers or adults</t>
  </si>
  <si>
    <t>Children play well with peers and participate easily in group activities</t>
  </si>
  <si>
    <t>• How do children behave towards adults?
• Do children need to be punished often? For what types of behaviours?
• Do children have time to play and interact with other children their age?
• Do children fight a lot with each other?
• What worries do you have about children’s behaviour in the community?</t>
  </si>
  <si>
    <t>Instructions to the tool</t>
  </si>
  <si>
    <t>Child Status Index - data sheet</t>
  </si>
  <si>
    <t>Impact: All children have a life in dignity, with love and a promising future
5. Parents are able to take care of themselves and their children
6. Children are resilient to overcome barriers and prepared for the future</t>
  </si>
  <si>
    <t>Target group: Children groups 12-18 years old (10% of children groups in the community or 8-10 groups)</t>
  </si>
  <si>
    <t>Safety and Security</t>
  </si>
  <si>
    <t>Q1. Children know where to go when something bad happens to them.</t>
  </si>
  <si>
    <t>• What do children see as 'something bad'
• For what issues do they need support?
• Are the children familiar with persons, committees (CPC) and facilities in the community in the area of Child Protection and psychosocial support?
• Do the children trust these persons, committees, facilities?</t>
  </si>
  <si>
    <t>No, not at all</t>
  </si>
  <si>
    <t>Not really</t>
  </si>
  <si>
    <t>Most of the time</t>
  </si>
  <si>
    <t>Yes, always</t>
  </si>
  <si>
    <t>Q2. Children feel safe when they are with their family/caregivers(s).</t>
  </si>
  <si>
    <t>• What do children consider as safe?
• What makes children feel safe in their family, what makes children feel not safe?
• What needs to be improved to feel always safe in their family?</t>
  </si>
  <si>
    <t>Q3. Children feel safe in their community</t>
  </si>
  <si>
    <t>• What do children consider as safe?
• What makes children feel safe in the community, what makes children feel not safe in the community?
• What are safe places in the community, and what are unsafe places?
• What needs to be improved to feel always safe?</t>
  </si>
  <si>
    <t>Basic needs</t>
  </si>
  <si>
    <t>Q4. Children have enough to eat every day.</t>
  </si>
  <si>
    <t>• What do children consider as enough to eat?
• How often do children eat?
• Is there enough food all year round or are there periods that there is less food? When?
• How often do they miss out on proper meals and what is the reason?
• Do they also receive food somewhere else? (ECDC, School, from others in the community, friends)</t>
  </si>
  <si>
    <t>Barely</t>
  </si>
  <si>
    <t>Q5. Children have access to safe drinking water.</t>
  </si>
  <si>
    <t>• Do children have clean water at home?
• How far do children have to walk for clean water?
• Do children have access to clean water when they are at school or playing outside?</t>
  </si>
  <si>
    <t>Q6. Children are able to go to school.</t>
  </si>
  <si>
    <t>• Is it possible for all children to go to school?
• What are reasons that children are not attending school?
• What is needed to ensure that all children can go to school?</t>
  </si>
  <si>
    <t>Q7. Children are able to finish school.</t>
  </si>
  <si>
    <t>• What are reasons that children drop-out from school?
• What is currently being done to help children to finish school?
• What is needed more to ensure that all children are able to finish school?</t>
  </si>
  <si>
    <t xml:space="preserve">Not likely </t>
  </si>
  <si>
    <t xml:space="preserve">Most likely </t>
  </si>
  <si>
    <t>Yes, definitely</t>
  </si>
  <si>
    <t>Relationships with family and others</t>
  </si>
  <si>
    <t>Q8. Parents/caregivers take good care or their children.</t>
  </si>
  <si>
    <t>• What do children consider as good care?
• What are they missing, what do they think can parents in their community do differently?
• What would they do differently if they had children?
• What kind of examples of good parenting do they see in their community?</t>
  </si>
  <si>
    <t>Q9. Children get along with each other.</t>
  </si>
  <si>
    <t>• Where do children meet and play? 
• Do all children in the community have friends to play with? 
• Are there children who are bullied or discriminated?
• Are there often fights between children? If so, what are reasons that children fight?
• What can be done to help children to get along with each other?</t>
  </si>
  <si>
    <t>Q10. Children with a disability are able to participate in the community.</t>
  </si>
  <si>
    <t>• How are children with a disability treated in the community?
• Are children with a disability able to join school and play?
• What is being done to ensure that children with a disability can join in school and play?
• What is needed more to ensure that children with a disability can join in school and play?</t>
  </si>
  <si>
    <t>Agency</t>
  </si>
  <si>
    <t>Q11. Children have a voice in the community.</t>
  </si>
  <si>
    <t>• Can children participate in community activities?
• Did they experience that the community listened to what children brought up?
• What are reasons that children are not listened to?</t>
  </si>
  <si>
    <t>Child Wellbeing Measurement Framework - data sheet</t>
  </si>
  <si>
    <t>Impact: All children have a life in dignity, with love and a promising future
4. Children are protected by laws, policies and systems
5. Parents are able to take care of themselves and their children
6. Children are resilient to overcome barriers and prepared for the future</t>
  </si>
  <si>
    <t>Community Empowerment scorecard</t>
  </si>
  <si>
    <t>Target group: any type of group, e.g. SHGs, CLA, farmer groups, youth groups, etc. (10% of all groups in the community or 8-10 groups)</t>
  </si>
  <si>
    <t>Category</t>
  </si>
  <si>
    <t>Issues</t>
  </si>
  <si>
    <t>Far from ideal situation (1)</t>
  </si>
  <si>
    <t>First steps (2)</t>
  </si>
  <si>
    <t>Moving on (3)</t>
  </si>
  <si>
    <t>(Nearly) ideal situation (4)</t>
  </si>
  <si>
    <t>Enabling safe environment</t>
  </si>
  <si>
    <t xml:space="preserve">• Structures for protection (in place and functioning)
• Respect for children
• Future perspectives for children </t>
  </si>
  <si>
    <t>The community is a difficult place for children, as they do not receive the love and respect they deserve. Child protection is not functioning, even if laws and policies for protection are in place, they are not functional. It doesn’t seem as if this will change in the near future, resulting into negative future perspectives for children in this area.</t>
  </si>
  <si>
    <t>Not defined, use intuitively</t>
  </si>
  <si>
    <t>The community is a good place for children to grow up in. Children are generally loved and respected. Child protection is functional such that abuse of children (sexual, child labour) is almost absent, or dealt with effectively. It seems as if this will remain in the future; making the community a place full of positive future perspectives for children.</t>
  </si>
  <si>
    <t>Ownership</t>
  </si>
  <si>
    <t>• Engagement in community developmental processes
• Attitude of dependency
• Legitimacy and activity of community groups, including broad mobilization</t>
  </si>
  <si>
    <t>The community is little active in its own development or has a spirit of dependency, expecting all support from outside sources. Developmental groups, if present, do not have broad support in the community or are not able to mobilise many people.</t>
  </si>
  <si>
    <t>The community is actively engaged in its own developmental processes. There is no dependency mood but rather a "we can do" mentality. Developmental groups in the community have broad acceptance and are able to mobilize the community as a whole.</t>
  </si>
  <si>
    <t>Self-esteem</t>
  </si>
  <si>
    <t>• Absence of stigma (ethnic, religious, diseases, disabilities)
• Sense of human dignity (incl. spiritual), worth, equality to others, pride and satisfaction about self and the community at large</t>
  </si>
  <si>
    <t xml:space="preserve">The community is not proud of themselves and it's members, but rather feel ashamed and don't believe in the good they can do as a community. Also individual community members  are being stigmatized for one or more reasons including ethnicity, religion, diseases or disabilities. </t>
  </si>
  <si>
    <t>The community works in a united way. People are convinced of the added value each of it's members, and are proud of their strength as a community and their diversity. People are not being disregarded because of their ethnic group, religion, certain diseases (e.g. living with HIV), disabilities are any other reason. All members in the community feel they enjoy human dignity and are satisfied with whom they are and take pride in what they do in the community.</t>
  </si>
  <si>
    <t>Resilience</t>
  </si>
  <si>
    <t>• Dealing with changing market issues (incl. prices)
• Coping with sickness and death
• Dealing with adverse weather conditions
• Dealing with natural hazards
• Dealing with other shocks</t>
  </si>
  <si>
    <t>If negative shocks occur, such as lower market prices for crops, bad weather, poor harvests, disaster, sickness or death, households easily fall back into more severe poverty than before and struggle to overcome these difficulties.</t>
  </si>
  <si>
    <t>Single households, but also the community at large is capable of dealing with shocks and changes. If market prices turn out to be lower, or some crops fail or weather conditions are unfavourable, the community and it's members have ways and effective strategies to cope with these adversities. The overall quality of live is not reduced by the shock. On a personal level, people can cope with sickness and even death of family members.</t>
  </si>
  <si>
    <t>Access to public services</t>
  </si>
  <si>
    <t>• Availability, affordability, quality of health services, water, sanitation, electricity, agricultural (extension, inputs, market structures), or other services that the government should officially provide
• Government assistance in times of crisis</t>
  </si>
  <si>
    <t>Public services are not available. And if they are available, they are only for few people or maintenance is very poor, making them ineffective. Government does not give assistance in times of crises.</t>
  </si>
  <si>
    <t>The main public services (including health, water, sanitation, electricity, agricultural extension, markets) are available to  most (if not all) people. Maintenance is also taken care of and costs are reasonable. This is provided by government, or arranged in partnerships with corporate players. The government assists the community in times of adversity.</t>
  </si>
  <si>
    <t>Participation of people and children with a disability</t>
  </si>
  <si>
    <t>People and children living with a disability are not able to participate in the community at all.</t>
  </si>
  <si>
    <t>People and children living with a disability can fully participate in the community.</t>
  </si>
  <si>
    <t xml:space="preserve">Access for people and children living with a disability to products, devices and services </t>
  </si>
  <si>
    <t>People and children living with a disability do not have access to products, devices and services at all.</t>
  </si>
  <si>
    <t>People and children living with a disability have full access to products, devices and services.</t>
  </si>
  <si>
    <t>Impact: All children have a life in dignity, with love and a promising future
1. Challenges in the community are tackled
2. Communities are resilient (can cope with crises) and stronger
3. Community members have increased access to services
4. Children are protected by laws, policies and systems</t>
  </si>
  <si>
    <t>Participation of people and children living with a disability</t>
  </si>
  <si>
    <t>Access by people and children living with a disability to products, devices and services</t>
  </si>
  <si>
    <t>Independence</t>
  </si>
  <si>
    <t>• CBOs plan and initiate activities at community level</t>
  </si>
  <si>
    <r>
      <rPr>
        <u/>
        <sz val="10"/>
        <color theme="1"/>
        <rFont val="Poppins Light"/>
      </rPr>
      <t>CBOs</t>
    </r>
    <r>
      <rPr>
        <sz val="10"/>
        <color theme="1"/>
        <rFont val="Poppins Light"/>
      </rPr>
      <t xml:space="preserve"> are existent but not present at all-in the community. Community members doubt the relevance of these </t>
    </r>
    <r>
      <rPr>
        <u/>
        <sz val="10"/>
        <color theme="1"/>
        <rFont val="Poppins Light"/>
      </rPr>
      <t>CBOs</t>
    </r>
    <r>
      <rPr>
        <sz val="10"/>
        <color theme="1"/>
        <rFont val="Poppins Light"/>
      </rPr>
      <t xml:space="preserve">. </t>
    </r>
  </si>
  <si>
    <r>
      <rPr>
        <u/>
        <sz val="10"/>
        <color theme="1"/>
        <rFont val="Poppins Light"/>
      </rPr>
      <t>CBOs</t>
    </r>
    <r>
      <rPr>
        <sz val="10"/>
        <color theme="1"/>
        <rFont val="Poppins Light"/>
      </rPr>
      <t xml:space="preserve"> play a key role in organizing activities at community level. Without the existence of </t>
    </r>
    <r>
      <rPr>
        <u/>
        <sz val="10"/>
        <color theme="1"/>
        <rFont val="Poppins Light"/>
      </rPr>
      <t>CBOs,</t>
    </r>
    <r>
      <rPr>
        <sz val="10"/>
        <color theme="1"/>
        <rFont val="Poppins Light"/>
      </rPr>
      <t xml:space="preserve"> development in the community would be far much less than it is now.</t>
    </r>
  </si>
  <si>
    <t>Maturity of the structures</t>
  </si>
  <si>
    <t>• Structures reach their maturity stage</t>
  </si>
  <si>
    <r>
      <t xml:space="preserve">Even though </t>
    </r>
    <r>
      <rPr>
        <u/>
        <sz val="10"/>
        <color theme="1"/>
        <rFont val="Poppins Light"/>
      </rPr>
      <t>structures</t>
    </r>
    <r>
      <rPr>
        <sz val="10"/>
        <color theme="1"/>
        <rFont val="Poppins Light"/>
      </rPr>
      <t xml:space="preserve"> are existent, they really rely on external organisations and community facilitators to conduct their activities. They only do what they are supposed to do according to the project, and don't walk an extra mile. </t>
    </r>
  </si>
  <si>
    <r>
      <rPr>
        <u/>
        <sz val="10"/>
        <color theme="1"/>
        <rFont val="Poppins Light"/>
      </rPr>
      <t>Community structures</t>
    </r>
    <r>
      <rPr>
        <sz val="10"/>
        <color theme="1"/>
        <rFont val="Poppins Light"/>
      </rPr>
      <t xml:space="preserve"> are able to conduct their activities without support from external organisations. The </t>
    </r>
    <r>
      <rPr>
        <u/>
        <sz val="10"/>
        <color theme="1"/>
        <rFont val="Poppins Light"/>
      </rPr>
      <t>structures</t>
    </r>
    <r>
      <rPr>
        <sz val="10"/>
        <color theme="1"/>
        <rFont val="Poppins Light"/>
      </rPr>
      <t xml:space="preserve"> take initiative in organizing meetings, identifying opportunities, and strengthening themselves</t>
    </r>
  </si>
  <si>
    <r>
      <t xml:space="preserve">If negative shocks occur, such as lower market prices for crops, bad weather, poor harvests, disaster, sickness or death, </t>
    </r>
    <r>
      <rPr>
        <u/>
        <sz val="10"/>
        <rFont val="Poppins Light"/>
      </rPr>
      <t>community structures</t>
    </r>
    <r>
      <rPr>
        <sz val="10"/>
        <rFont val="Poppins Light"/>
      </rPr>
      <t xml:space="preserve"> lose their relevance and find it difficult to play a role in overcoming these difficulties.</t>
    </r>
  </si>
  <si>
    <r>
      <rPr>
        <u/>
        <sz val="10"/>
        <rFont val="Poppins Light"/>
      </rPr>
      <t>Community structures</t>
    </r>
    <r>
      <rPr>
        <sz val="10"/>
        <rFont val="Poppins Light"/>
      </rPr>
      <t xml:space="preserve"> are capable to play a valuable role in dealing with shocks and changes in the community. If market prices turn out to be lower, or some crops fail or weather conditions are unfavourable,</t>
    </r>
    <r>
      <rPr>
        <u/>
        <sz val="10"/>
        <rFont val="Poppins Light"/>
      </rPr>
      <t xml:space="preserve"> community structures</t>
    </r>
    <r>
      <rPr>
        <sz val="10"/>
        <rFont val="Poppins Light"/>
      </rPr>
      <t xml:space="preserve"> support households in coping with these adversities.  
Especially in times of difficulty, </t>
    </r>
    <r>
      <rPr>
        <u/>
        <sz val="10"/>
        <rFont val="Poppins Light"/>
      </rPr>
      <t>community structures</t>
    </r>
    <r>
      <rPr>
        <sz val="10"/>
        <rFont val="Poppins Light"/>
      </rPr>
      <t xml:space="preserve"> have proven their relevance in the community.</t>
    </r>
  </si>
  <si>
    <t>Participation</t>
  </si>
  <si>
    <t>• Internal functioning of community group structures
• Added value of interventions with group structures
• Stimulation of participation by leadership
• Attention for inclusion (gender, special needs)</t>
  </si>
  <si>
    <r>
      <t xml:space="preserve">Even if there are </t>
    </r>
    <r>
      <rPr>
        <u/>
        <sz val="10"/>
        <color theme="1"/>
        <rFont val="Poppins Light"/>
      </rPr>
      <t>groups</t>
    </r>
    <r>
      <rPr>
        <sz val="10"/>
        <color theme="1"/>
        <rFont val="Poppins Light"/>
      </rPr>
      <t xml:space="preserve"> in the community, there is no real participation in them. Leadership dominates and does not really listen to voices. Certain </t>
    </r>
    <r>
      <rPr>
        <u/>
        <sz val="10"/>
        <color theme="1"/>
        <rFont val="Poppins Light"/>
      </rPr>
      <t>groups</t>
    </r>
    <r>
      <rPr>
        <sz val="10"/>
        <color theme="1"/>
        <rFont val="Poppins Light"/>
      </rPr>
      <t xml:space="preserve"> of people are completely left out of all platforms for decision making.</t>
    </r>
  </si>
  <si>
    <r>
      <t xml:space="preserve">The community has several groups and structures through which people can voice out and have influence. Such </t>
    </r>
    <r>
      <rPr>
        <u/>
        <sz val="10"/>
        <color theme="1"/>
        <rFont val="Poppins Light"/>
      </rPr>
      <t>groups</t>
    </r>
    <r>
      <rPr>
        <sz val="10"/>
        <color theme="1"/>
        <rFont val="Poppins Light"/>
      </rPr>
      <t xml:space="preserve"> are respected and functional. Community leadership stimulates participation of members and there is attention for the voices of all groups of people.</t>
    </r>
  </si>
  <si>
    <t>Social support</t>
  </si>
  <si>
    <t>• Groups are capable to support others</t>
  </si>
  <si>
    <r>
      <rPr>
        <u/>
        <sz val="10"/>
        <color theme="1"/>
        <rFont val="Poppins Light"/>
      </rPr>
      <t>Community groups</t>
    </r>
    <r>
      <rPr>
        <sz val="10"/>
        <color theme="1"/>
        <rFont val="Poppins Light"/>
      </rPr>
      <t xml:space="preserve"> come together, but only fulfil their minimal roles and do not really take an extra effort in terms of giving others extra support. </t>
    </r>
  </si>
  <si>
    <r>
      <rPr>
        <u/>
        <sz val="10"/>
        <color theme="1"/>
        <rFont val="Poppins Light"/>
      </rPr>
      <t>Community groups</t>
    </r>
    <r>
      <rPr>
        <sz val="10"/>
        <color theme="1"/>
        <rFont val="Poppins Light"/>
      </rPr>
      <t xml:space="preserve"> actively support their group members, and community groups are perceived as important social safety nets. Furthermore, groups also actively look at the larger community, to see what role they can play of others that aren't members of a community group.</t>
    </r>
  </si>
  <si>
    <t>Political</t>
  </si>
  <si>
    <t>• CBOs collaborate with government</t>
  </si>
  <si>
    <r>
      <t xml:space="preserve">The </t>
    </r>
    <r>
      <rPr>
        <u/>
        <sz val="10"/>
        <color theme="1"/>
        <rFont val="Poppins Light"/>
      </rPr>
      <t>community groups</t>
    </r>
    <r>
      <rPr>
        <sz val="10"/>
        <color theme="1"/>
        <rFont val="Poppins Light"/>
      </rPr>
      <t xml:space="preserve"> have no active relations with government institutions or representatives. Trust in government is low. </t>
    </r>
  </si>
  <si>
    <r>
      <t xml:space="preserve">There is active collaboration between government institutions and representatives. </t>
    </r>
    <r>
      <rPr>
        <u/>
        <sz val="10"/>
        <color theme="1"/>
        <rFont val="Poppins Light"/>
      </rPr>
      <t>Community groups</t>
    </r>
    <r>
      <rPr>
        <sz val="10"/>
        <color theme="1"/>
        <rFont val="Poppins Light"/>
      </rPr>
      <t xml:space="preserve"> have realistic expectations of the role of government, and are actively involving them in community affairs.</t>
    </r>
  </si>
  <si>
    <t>Networks and partnerships</t>
  </si>
  <si>
    <t>• Functioning of religious institutions
• Functioning of CSOs, NGOs
• Linkages between community (groups) and government and politics
• Linkages with economic actors</t>
  </si>
  <si>
    <r>
      <rPr>
        <u/>
        <sz val="10"/>
        <color theme="1"/>
        <rFont val="Poppins Light"/>
      </rPr>
      <t>Community groups</t>
    </r>
    <r>
      <rPr>
        <sz val="10"/>
        <color theme="1"/>
        <rFont val="Poppins Light"/>
      </rPr>
      <t xml:space="preserve"> have few active relations with the outside world. Religious institutions and other groups are mainly inward looking, relations with government departments are minimal and economic linkages are few and only individual.</t>
    </r>
  </si>
  <si>
    <r>
      <t xml:space="preserve">The </t>
    </r>
    <r>
      <rPr>
        <u/>
        <sz val="10"/>
        <color theme="1"/>
        <rFont val="Poppins Light"/>
      </rPr>
      <t>community groups</t>
    </r>
    <r>
      <rPr>
        <sz val="10"/>
        <color theme="1"/>
        <rFont val="Poppins Light"/>
      </rPr>
      <t xml:space="preserve"> are linked up with wider networks. These include religious institutions, civil society groups, linkages to NGOs, but also linkages with politics and government departments, and with business or market actors.</t>
    </r>
  </si>
  <si>
    <t>1. Challenges in the community are tackled
2. Communities are resilient (can cope with crises) and stronger
3. Community members have increased access to services
4. Children are protected by laws, policies and systems</t>
  </si>
  <si>
    <t>3. Community members have increased access to services
4. Children are protected by laws, policies and systems</t>
  </si>
  <si>
    <t>Target group: any type of group with parents, e.g. SHGs, CLA, farmer groups, etc. (10% of all groups in the community or 8-10 groups)</t>
  </si>
  <si>
    <r>
      <rPr>
        <b/>
        <u/>
        <sz val="10"/>
        <color rgb="FF000000"/>
        <rFont val="Poppins Light"/>
      </rPr>
      <t xml:space="preserve">Introduction to the Parenting practices in the community
</t>
    </r>
    <r>
      <rPr>
        <sz val="10"/>
        <color rgb="FF000000"/>
        <rFont val="Poppins Light"/>
      </rPr>
      <t xml:space="preserve">Parents (fathers and mothers and everybody who is the primary caretaker of a child) are the most important factors in the lives of children. As Help a Child, we therefore focus not only on children but also on the support of parents. This support includes income-generating activities, parenting groups, training on child protection issues, etc. As parents of this community, you know best what challenges parents (still) face and what is going well. Through this tool, we would like to hear how you face parenting issues in the community. What are strengths, and what needs to be improved? This will help us identify the effects of our activities and provide input to discuss with you as parents what extra support might be needed. </t>
    </r>
  </si>
  <si>
    <t>Physical</t>
  </si>
  <si>
    <t>Q1. Parents in the community feel able to provide their children with the basic necessities on a daily basis (e.g. daily nutritious food, clean water, shelter and health care).</t>
  </si>
  <si>
    <t>• How often a day do children in the community usually eat? 
• Is there enough food all year long? 
• How is the access to clean water? 
• How is the state of the houses? I.e. are many homes leaking? 
• How is the access to health facilities?</t>
  </si>
  <si>
    <t>A little</t>
  </si>
  <si>
    <t>Yes, completely</t>
  </si>
  <si>
    <t>Q2. Parents in the community know how to protect their children child against harm.</t>
  </si>
  <si>
    <t xml:space="preserve">• What kind of harmful risks are children in the community facing?
• What can parents do to protect their children?
• How are parents informed about child protection? </t>
  </si>
  <si>
    <t>Social-Emotional</t>
  </si>
  <si>
    <t>• How much time do parents have to spend with their children/to talk with their children?
• What do parents consider a good response when their child is sad or scared?</t>
  </si>
  <si>
    <t>• How do problems/stress influence parents' reactions to their children? 
• Are parents easily angry, or can they control their problems/emotions?
• How do parents deal with their problems? Do their problems influence their daily functioning?</t>
  </si>
  <si>
    <t>Cognitive</t>
  </si>
  <si>
    <t>• Is there an ECD center in your community? 
• Is there a primary school in your community? And a secondary school?
• How is the school attendance of children in the community? What are the reasons that children are not attending an ECD center? What are the reasons that children are not attending primary school? What are the reasons that children are not attending secondary school?
• Are parents in the community able to pay the school fees?</t>
  </si>
  <si>
    <t>• How do parents help their children with schoolwork?
• How do parents encourage their children to go to school?
• What makes it difficult for parents to stimulate their children with school?</t>
  </si>
  <si>
    <t>Spiritual/moral</t>
  </si>
  <si>
    <t>• What kind of cultural norms and values do parents in the community share with their children?
• What kind of spiritual norms and values do parents in the community share with their children?
• What kind of cultural practices are passed down in the community to children?</t>
  </si>
  <si>
    <t>Network &amp; personal wellbeing</t>
  </si>
  <si>
    <t>• What people in the community can parents go to when they need advice on parenting issues?
• What can make it difficult to ask for help on parenting issues?</t>
  </si>
  <si>
    <t>Parenting practices Report - data sheet</t>
  </si>
  <si>
    <t>Parent Challenge Report/ Positive Parenting - data sheet</t>
  </si>
  <si>
    <t>Topic</t>
  </si>
  <si>
    <t>Section A – Access to Education</t>
  </si>
  <si>
    <t>Q1. Enrolment</t>
  </si>
  <si>
    <t>A small percentage of children from the surrounding community are enrolled</t>
  </si>
  <si>
    <t>Less than 50% of children from the surrounding community are enrolled</t>
  </si>
  <si>
    <t>More than 50% of children from the surrounding community are enrolled</t>
  </si>
  <si>
    <t>Most children from the surrounding community are enrolled</t>
  </si>
  <si>
    <t>Q2. Attendance Rate</t>
  </si>
  <si>
    <t>Almost all children are very frequently absent – either due to illness, inability to pay, or little value placed on the importance</t>
  </si>
  <si>
    <t>More than 50% of the children are often absent</t>
  </si>
  <si>
    <t>Less than 50% of the children are often absent</t>
  </si>
  <si>
    <t>Most children are present consistently – with few exceptions due to illness</t>
  </si>
  <si>
    <t>Q3. Inclusion</t>
  </si>
  <si>
    <t>Children with disabilities or special learning needs are turned away because there are no services for them</t>
  </si>
  <si>
    <t>The services are accessible for children with a disability, but no children with disabilities or special learning needs are included</t>
  </si>
  <si>
    <t>A few children with disabilities or special learning needs are included. The services are accessible, but the teacher/caregiver lacks knowledge and skills on how to include children with a disability.</t>
  </si>
  <si>
    <t>Most children with disabilities or special learning needs are included and outreach is done to encourage parents to send all children. The services are accessible and the teacher/caregiver has the capacity to include children with a disability.</t>
  </si>
  <si>
    <t>Section B – Teaching &amp; Learning Quality</t>
  </si>
  <si>
    <t>Q4. Teacher Qualifications and Skills</t>
  </si>
  <si>
    <t>The teacher/caregiver is untrained and unable to use playful methodology that stimulates active learning and participation of children</t>
  </si>
  <si>
    <t>The teacher/caregiver is trained but teaches in a traditional fashion that is teacher-centred (little or no playful methodology)</t>
  </si>
  <si>
    <t>The teacher/caregiver has received some specific ECE training and tries to use some active learning techniques and playful methodology</t>
  </si>
  <si>
    <t>The teacher/caregiver is well trained and experienced in ECE and makes use of mixed methods, even giving time for free play in learning corners</t>
  </si>
  <si>
    <t>Q5. Use of Pre-primary curriculum</t>
  </si>
  <si>
    <t>The center does not have a copy of the national’s pre-primary curriculum and the teacher/caregiver does not know the contents</t>
  </si>
  <si>
    <t>The center does not have a copy of the national’s pre-primary curriculum, but the teacher/caregiver has received some information about the contents and approaches</t>
  </si>
  <si>
    <t>The center has a copy of the national’s pre-primary curriculum, but the teacher/caregiver does not understand very well how to use it to plan and link daily lessons</t>
  </si>
  <si>
    <t xml:space="preserve">The center has a copy of the national’s pre-primary curriculum and the teacher/caregiver uses it to plan lessons in a thematic and integrated way  </t>
  </si>
  <si>
    <t>Q6. Positive Discipline</t>
  </si>
  <si>
    <t>The teacher/caregiver does not have strategies to manage the children so they are left to run around, shout and misbehave</t>
  </si>
  <si>
    <t xml:space="preserve">The teacher/caregiver imposes strict discipline but in a harsh way so that the children sit quietly but are not active or free </t>
  </si>
  <si>
    <t>The teacher/caregiver has a warm way with children but has some challenges with control</t>
  </si>
  <si>
    <t>The teacher/caregiver responds to misbehavior in a firm but kind way and teaches children the expected behavior</t>
  </si>
  <si>
    <t>Section C – Learning and Play Materials</t>
  </si>
  <si>
    <t>Q7. Use of Locally Available Materials</t>
  </si>
  <si>
    <t>The classroom has furniture but no materials that children can use for learning and play during lessons</t>
  </si>
  <si>
    <t>The center has some materials for learning and play, but they are locked away in storage most of the time for safekeeping and only brought out rarely</t>
  </si>
  <si>
    <t>The teacher/caregiver and parents have actively gathered locally available materials and they are brought out for use by children for certain activities</t>
  </si>
  <si>
    <t xml:space="preserve">The teacher/caregiver and parents have actively gathered many collections of materials which are visible in the room and used daily by children </t>
  </si>
  <si>
    <t>Q8. Books</t>
  </si>
  <si>
    <t>The classroom has no books</t>
  </si>
  <si>
    <t xml:space="preserve">The classroom has few books which the teacher uses for read aloud </t>
  </si>
  <si>
    <t>The classroom has some books, purchased and hand-made, which both teacher and children use occasionally</t>
  </si>
  <si>
    <t>The classroom has a collection of books, purchased and hand-made, which children have a chance to look at on daily basis</t>
  </si>
  <si>
    <t>Section D – Healthy &amp; Safe Facility</t>
  </si>
  <si>
    <t>Q9. Physical Infrastructure</t>
  </si>
  <si>
    <t>No special infrastructure exists for the ECDC – it uses shared space</t>
  </si>
  <si>
    <t>One special classroom has been built for all children</t>
  </si>
  <si>
    <t>At least 2 separate rooms have been constructed with toilets</t>
  </si>
  <si>
    <t>A full complement of classrooms, storage room, toilets and a kitchen have been constructed, which is disability accessible and in line with national standards</t>
  </si>
  <si>
    <t>Q10. Learning Space</t>
  </si>
  <si>
    <t xml:space="preserve">The classroom is unfinished, unsafe and not designed for use by children </t>
  </si>
  <si>
    <t>The classroom is finished but has elements which make it not very safe and suitable for learning (too small, dark, dirty, not child-friendly)</t>
  </si>
  <si>
    <t>The classroom is safe and suitable for learning but small for the number of children and doesn’t allow for a variety of seating arrangements (tables, mats)</t>
  </si>
  <si>
    <t>The classroom is in line with national standards. It is safe, child-friendly, well-lit, airy, and is big enough to have space for ‘circle time’ on mats as well as seated work at tables</t>
  </si>
  <si>
    <t>Q11. Child Protection</t>
  </si>
  <si>
    <t xml:space="preserve">Teachers/caregivers don’t have knowledge of the code of conduct and policies on child safeguarding, Teachers/caregivers didn’t receive any training on Child Protection issues, Children are often not supervised and/or corporal punishment takes place. </t>
  </si>
  <si>
    <t>Teachers/caregivers have little knowledge of the code of conduct and policies on child safeguarding. Teachers/caregivers received some training on Child Protection issues. There is some attention for positive disciplining but corporal punishment still takes place.</t>
  </si>
  <si>
    <t>Teachers/caretakers understand the Child Safeguarding Policy and signed the aligned Code of Conduct. Teachers/caretakers received training on Child Protection issues and positive disciplining. There is in general good supervision and no corporal punishment.</t>
  </si>
  <si>
    <t>Teachers/caretakers understand the Child Safeguarding Policy and signed the aligned Code of Conduct. Teachers/caretakers are trained on how to identify and respond to CP issues. The ECD is linked to Child Protection Committees. Children are always supervised and there is no corporal punishment.</t>
  </si>
  <si>
    <t>Q12. Hygiene and Sanitation</t>
  </si>
  <si>
    <t>There are no WASH facilities specific for the ECDC (toilets are shared)</t>
  </si>
  <si>
    <t>There are some WASH facilities (separate toilets or handwashing stations), but they are not functioning properly or cleaned regularly</t>
  </si>
  <si>
    <t>There are separate WASH facilities but due to a shortage of water they are only functional or cleaned some of the time</t>
  </si>
  <si>
    <t xml:space="preserve">WASH facilities are in line with national standards. There is water available and WASH facilities (separate toilets and handwashing stations) are well-maintained and used </t>
  </si>
  <si>
    <t>Q13. Space for Outdoor Play</t>
  </si>
  <si>
    <t>There is no safe space for outside play. There is no space, or the space has many safety hazards</t>
  </si>
  <si>
    <t>There is limited space for outdoor play and/or play equipment is broken or dangerous</t>
  </si>
  <si>
    <t>There is enough space for outdoor play, but there is no fence around the compound and/or play equipment is broken or dangerous</t>
  </si>
  <si>
    <t xml:space="preserve">The outdoor play space is in line with national standards. It is fenced, and has a play area set up with some simple and safe toys </t>
  </si>
  <si>
    <t>Section E – Management</t>
  </si>
  <si>
    <t>Q14. Management Committee</t>
  </si>
  <si>
    <t>There is no active ECD management committee</t>
  </si>
  <si>
    <t xml:space="preserve">The ECD management committee exists but is not trained on its role and does not meet regularly </t>
  </si>
  <si>
    <t xml:space="preserve">The ECD management committee exists and meets termly but focuses mainly on fee collection </t>
  </si>
  <si>
    <t>Q15. Parental Participation</t>
  </si>
  <si>
    <t>Parents rarely pay fees (or in-kind contributions) and rarely come to general meetings or other events</t>
  </si>
  <si>
    <t>Parents struggle to pay fees (or in-kind contributions) regularly but do come to general meetings or other events</t>
  </si>
  <si>
    <t>Parents try their best to pay fees (or in-kind contributions) regularly and participate actively in general meetings or other events</t>
  </si>
  <si>
    <t>Parents mostly pay fees regularly (or contribute via in-kind contributions) and actively support the center by doing volunteer jobs and giving in-kind contributions to help the ECDC</t>
  </si>
  <si>
    <t>Q16. Teacher Retention</t>
  </si>
  <si>
    <t>Teacher/caregiver turnover is frequent due to lack of payment, lack of collaboration, or other factors – even daily attendance can be problematic</t>
  </si>
  <si>
    <t>Recruited teachers/caregivers frequently leave when they find better options – but attendance and commitment are good while in the role</t>
  </si>
  <si>
    <t xml:space="preserve">Turnover happens sometimes but the management committee looks for teachers/caregivers with passion and stability when recruiting </t>
  </si>
  <si>
    <t xml:space="preserve">Teachers/caregivers are stable due to close collaboration with parents who ensure they are paid and not overburdened </t>
  </si>
  <si>
    <t>Q17. Sustainability</t>
  </si>
  <si>
    <t>The center is unable to pay the teachers/caregivers or cover other operational costs</t>
  </si>
  <si>
    <t>The center tries to do its best to manage the limited funds it collects from parents alone</t>
  </si>
  <si>
    <t>The center has at least one creative strategy for mobilizing additional funds or donations which can top-up parental payments</t>
  </si>
  <si>
    <t>The center has established its own income generating project which brings in enough funds to cover a holistic program</t>
  </si>
  <si>
    <t>Q18. Transition to Primary</t>
  </si>
  <si>
    <t>The center has no relationship with a primary school – children scatter when entering P1</t>
  </si>
  <si>
    <t>The center is known by the government education officer but there is no direct relationship with a nearby primary school</t>
  </si>
  <si>
    <t xml:space="preserve">There is a nearby primary school and the headteacher knows about the center (as well as the government education officer) and welcomes children positively </t>
  </si>
  <si>
    <t>The linkage to a nearby primary school is strong – the headteacher gives some support to teachers and the ECDC brings children for a visit prior to transition</t>
  </si>
  <si>
    <t>Q19. Community Outreach</t>
  </si>
  <si>
    <t>No efforts are made to educate other parents on the importance of ECD and enroll their children</t>
  </si>
  <si>
    <t>Community meetings are held (at the beginning of the year) to mobilize parents to send their children</t>
  </si>
  <si>
    <t>Parent committee members and/or teachers/caregivers try to raise the issue of the importance of ECD whenever there is an opportunity</t>
  </si>
  <si>
    <t>Parent committee members and teachers/caregivers along with local leaders have a strategy for continuously mobilizing parents to bring their children to ECDCs</t>
  </si>
  <si>
    <t>Section F – Holistic Service Provision</t>
  </si>
  <si>
    <t>Q20. School Feeding</t>
  </si>
  <si>
    <t>There is no meal provided to children at school</t>
  </si>
  <si>
    <t>There is no meal provided to children but most families are able to pack, and food is shared so that all children eat</t>
  </si>
  <si>
    <t>There is a feeding program in place to provide porridge but the quality is poor or irregular due to limited resources</t>
  </si>
  <si>
    <t>There is a daily feeding program in place that provides quality porridge for all children</t>
  </si>
  <si>
    <t>Q21. Health Services</t>
  </si>
  <si>
    <t>There is no connection between the ECDC and the local health center or CHW (community health workers)</t>
  </si>
  <si>
    <t>There is connection between the ECDC and the local health center or CHW (community health worker). Parents are sensitized during general meetings to bring their children to the local health center</t>
  </si>
  <si>
    <t>The CHW or nurse comes to the ECDC to monitor the growth of children</t>
  </si>
  <si>
    <t xml:space="preserve">The CHW or nurse comes to the ECDC to monitor the growth of children AND organizes education events for parents on health topics </t>
  </si>
  <si>
    <t>Q22. Parenting Education</t>
  </si>
  <si>
    <t>There are no learning events for parents beyond general meetings</t>
  </si>
  <si>
    <t>At least once a term there is a special presentation for parents on a topic such as child protection, health, or  play, this may be combined with a general meeting</t>
  </si>
  <si>
    <t>There is a regularly scheduled learning event for parents that takes place at least once a month and covers a variety of topics with guest speakers</t>
  </si>
  <si>
    <t>In addition to a regular program of learning events for all parents, intensive parenting classes are offered for cohorts of parents at time – parents of 0-3 are specifically included</t>
  </si>
  <si>
    <t>Q23. Linkages</t>
  </si>
  <si>
    <t>The center is operating in isolation – few people are aware and no one but parents contribute</t>
  </si>
  <si>
    <t>The center is known by local leaders who make some non-monetary contributions</t>
  </si>
  <si>
    <t>The center has been able to advocate for some government funds or services – within various sectors (education, health, nutrition, child protection)</t>
  </si>
  <si>
    <t>The center has multiple sources of financial and technical support (government and donor) and is maximizing use of existing resources and services</t>
  </si>
  <si>
    <t>Q24. Integrated Nutrition and ECD interventions</t>
  </si>
  <si>
    <t>No training or specific interventions in the area of nutrition take place.</t>
  </si>
  <si>
    <t>Training/messaging on healthy nutrition (breastfeeding and complementary feeding) takes place. There are single/temporary interventions to promote well-nourishment of children.</t>
  </si>
  <si>
    <t>Training/messaging on healthy nutrition (breastfeeding and complementary feeding) takes place. There are regular interventions to promote well-nourishment of children.</t>
  </si>
  <si>
    <t>Nutrition messages and services are integrated part of ECD services. This can include: ongoing training/messaging (on breastfeeding and healthy food), distribution of dietary supplements, referral for malnourished children, home visits, cooking demonstrations, kitchen garden at the ECD center etc.</t>
  </si>
  <si>
    <t xml:space="preserve">The ECDC Scorecard measures the quality of the ECD centres. The first time this tool is being used as a baseline, it should be done with the Help a Child and partner staff, together with the ECD Committees (if already formed). The Help a Child and partner staff score the categories and simultaneously guide the new ECD Committee in evaluating the categories. The participants score 1 to 4 per question/ statement (1= far from ideal situation, 2= first steps, 3= moving on, 4= (nearly) ideal situation).
The baseline is done at the start of the project for every ECD centre that is part of the project and for every new ECD centre that is opened during the project. From the second time onwards, the Help a Child and/or partner staff conduct the tool with the ECD committee but do not score themselves anymore. The ECDC scorecard is done every other year and should be done for every ECD centre in the project. </t>
  </si>
  <si>
    <t>ECDC Scorecard - data sheet</t>
  </si>
  <si>
    <t>Additional result</t>
  </si>
  <si>
    <r>
      <t xml:space="preserve">Total # of children in the </t>
    </r>
    <r>
      <rPr>
        <b/>
        <sz val="10"/>
        <color rgb="FF000000"/>
        <rFont val="Poppins Light"/>
      </rPr>
      <t xml:space="preserve">community </t>
    </r>
    <r>
      <rPr>
        <sz val="10"/>
        <color rgb="FF000000"/>
        <rFont val="Poppins Light"/>
      </rPr>
      <t>(</t>
    </r>
    <r>
      <rPr>
        <b/>
        <sz val="10"/>
        <color rgb="FF000000"/>
        <rFont val="Poppins Light"/>
      </rPr>
      <t>implementation area</t>
    </r>
    <r>
      <rPr>
        <sz val="10"/>
        <color rgb="FF000000"/>
        <rFont val="Poppins Light"/>
      </rPr>
      <t>) in the age group of 0-3 years old.</t>
    </r>
  </si>
  <si>
    <r>
      <t xml:space="preserve">Total # of children in the </t>
    </r>
    <r>
      <rPr>
        <b/>
        <sz val="10"/>
        <color rgb="FF000000"/>
        <rFont val="Poppins Light"/>
      </rPr>
      <t xml:space="preserve">community </t>
    </r>
    <r>
      <rPr>
        <sz val="10"/>
        <color rgb="FF000000"/>
        <rFont val="Poppins Light"/>
      </rPr>
      <t>(</t>
    </r>
    <r>
      <rPr>
        <b/>
        <sz val="10"/>
        <color rgb="FF000000"/>
        <rFont val="Poppins Light"/>
      </rPr>
      <t>implementation area</t>
    </r>
    <r>
      <rPr>
        <sz val="10"/>
        <color rgb="FF000000"/>
        <rFont val="Poppins Light"/>
      </rPr>
      <t>) eligible to be enrolled in a ECD centre (3-7 years old)</t>
    </r>
  </si>
  <si>
    <t># of ECD teachers/caregivers (and mentors) paid or receiving a stipend from the government</t>
  </si>
  <si>
    <t>% of children moved from yellow to green on the MUAC scale</t>
  </si>
  <si>
    <t># of malnourished children referred to a health centre.</t>
  </si>
  <si>
    <t># of ECD Management Committee established</t>
  </si>
  <si>
    <t># of trainings given to ECD Management Committees.</t>
  </si>
  <si>
    <r>
      <t xml:space="preserve">Introduction to the Farmer family statements
</t>
    </r>
    <r>
      <rPr>
        <sz val="10"/>
        <rFont val="Poppins Light"/>
      </rPr>
      <t>With the Farmer family statements, we want to learn if PIP interventions make progress over time.</t>
    </r>
  </si>
  <si>
    <t>Statement</t>
  </si>
  <si>
    <t>Q1. I am able to generate sufficient income to cater for the basic needs of my family.</t>
  </si>
  <si>
    <t>• Sufficient income for basic needs generally means giving your family food, accommodation, health care services when needed, and children can attend school.</t>
  </si>
  <si>
    <t>Yes, more than sufficient</t>
  </si>
  <si>
    <t xml:space="preserve">Q2. The production of annual crops and cash crops provide food for my farmer household family. </t>
  </si>
  <si>
    <t>• Is your family household food secure?</t>
  </si>
  <si>
    <t>Minimal</t>
  </si>
  <si>
    <t>Sufficient</t>
  </si>
  <si>
    <t>More than sufficient</t>
  </si>
  <si>
    <t>Q3. The number of livestock on my farm is…..</t>
  </si>
  <si>
    <t>Very minimal</t>
  </si>
  <si>
    <t>Q4. Diversification on my farms has …</t>
  </si>
  <si>
    <t>• Do you have more than one type of crop on your farm?
• Do you feel that you are less dependent on only one certain crop for income?
• Do you have livestock for natural fertilizers and food?
• Do you feel you are more resilient towards disasters, because of the diversification of your farm?</t>
  </si>
  <si>
    <t>Decreased</t>
  </si>
  <si>
    <t>Stayed the same</t>
  </si>
  <si>
    <t>Increased slightly</t>
  </si>
  <si>
    <t>Increased a lot</t>
  </si>
  <si>
    <t>Q5. I have all the relevant skills and knowledge needed to run my farm/ business.</t>
  </si>
  <si>
    <t>• Do you feel equipped with the right knowledge to make your farm more economically and environmentally sustainable for the coming years?</t>
  </si>
  <si>
    <t>Rarely</t>
  </si>
  <si>
    <t>Almost</t>
  </si>
  <si>
    <t>Q6. In our household, our collaboration is …</t>
  </si>
  <si>
    <t>• Is there more family cohesion?
• Do parents and children work more together to pursue their common dreams?</t>
  </si>
  <si>
    <t>Most of the time fruitful and equal</t>
  </si>
  <si>
    <t>Very fruitful and equal</t>
  </si>
  <si>
    <t>Q7. With regards to the decision-making at the household level, I feel …</t>
  </si>
  <si>
    <t>• Is the voice of women and older children heard in the family? 
• Do women and older children feel they have a say in the decision making?</t>
  </si>
  <si>
    <t>Completely ignored</t>
  </si>
  <si>
    <t>Somewhat ignored</t>
  </si>
  <si>
    <t>Mostly listened to</t>
  </si>
  <si>
    <t>Fully listened to</t>
  </si>
  <si>
    <t>Target group: Youth groups (10% of youth groups or 8-10 youth groups)</t>
  </si>
  <si>
    <r>
      <rPr>
        <b/>
        <u/>
        <sz val="10"/>
        <color rgb="FF000000"/>
        <rFont val="Poppins Light"/>
      </rPr>
      <t xml:space="preserve">Introduction to the Youth statements
</t>
    </r>
    <r>
      <rPr>
        <sz val="10"/>
        <color rgb="FF000000"/>
        <rFont val="Poppins Light"/>
      </rPr>
      <t>Children grow into youth. For sustainability reason, it is important to know if youth (mainly the target group from 18 – 35) has access to develop themselves within the community.
Help a Child's Youth pathway is: ‘’Youth are resilient, confident and economically active’. The long-term objective is formulated as follows: Marginalized youth are empowered, have decent work and grow out of poverty. Therefore, we would like to ask this group the following statements to get an impression regarding empowerment and decent work.</t>
    </r>
  </si>
  <si>
    <t>Q1. How do you rate the income opportunities in the area where you live?</t>
  </si>
  <si>
    <t xml:space="preserve">• Is youth in the community able to generate sufficient income to cater for the basic needs of their families?
• What are the income opportunities in the community? This can be income from self-employment or (in)formal employment. </t>
  </si>
  <si>
    <t>No opportunities at all</t>
  </si>
  <si>
    <t>Few opportunities</t>
  </si>
  <si>
    <t>Some opportunities</t>
  </si>
  <si>
    <t>Many opportunities</t>
  </si>
  <si>
    <t>Q2. I see a future for youth in this community.</t>
  </si>
  <si>
    <t xml:space="preserve">• Think of youth in your community in general, not only of yourself.
• Future perspective related to the living environment (peace and harmony) 
• Future perspective related to economic opportunities. </t>
  </si>
  <si>
    <t>Somewhat</t>
  </si>
  <si>
    <t>Yes, a somewhat good future</t>
  </si>
  <si>
    <t>Yes, a very good future</t>
  </si>
  <si>
    <t>Q3. In our community, the voice of the youth is heard.</t>
  </si>
  <si>
    <t>• Is the voice of youth heard in religious institutions, family, and local government?
• Youth feel free to express their opinions towards parents, elderly, family, religious institutions, and local government about certain issues that occur in the community.
• Topics: you can discuss different views of youth, gender topics, GBV, etc.</t>
  </si>
  <si>
    <t>Q4. Youth in the community have sufficient practical/ technical knowledge and skills to generate sufficient income.</t>
  </si>
  <si>
    <t>• Is the youth in the community adequately trained and has gained skills to generate income?
• Think of trainings like PIP, AVET, Start Your Business. And technical training like tailoring, masonry, bricklaying, electricity, beekeeping, etc. (depending on what is done in the project).</t>
  </si>
  <si>
    <t>Yes, somewhat sufficient</t>
  </si>
  <si>
    <t>Q5. Youth in the community have sufficient relevant life skills.</t>
  </si>
  <si>
    <t>• With life skills, we think of social skills, hygiene, entrepreneurship, norms and values. 
• How do you present yourselves towards businesses and government officials, etc?</t>
  </si>
  <si>
    <t>Q6. Youth in the community have sufficient awareness regarding sexual reproductive health (and rights).</t>
  </si>
  <si>
    <t>• Is the youth trained/sensitised in SRHR?
• Does the youth know how to prevent unwanted pregnancy (pregnancy prevention)? 
• What is the safety situation in the community for girls/ young women?</t>
  </si>
  <si>
    <t>Youth Statements - data sheet</t>
  </si>
  <si>
    <t>Child Protection Committee - data sheet</t>
  </si>
  <si>
    <t>Target</t>
  </si>
  <si>
    <t xml:space="preserve">The Child Protection Committee data sheet will only be used if the CPC is supported or run by the implementing organisation (the project itself). If the CPC is run by governmental bodies, record keeping of CPCs and cases is not needed. </t>
  </si>
  <si>
    <t>Self-Help-Groups Economics</t>
  </si>
  <si>
    <t>Total number of group members</t>
  </si>
  <si>
    <t>Total number of female members</t>
  </si>
  <si>
    <t>Total number of male members</t>
  </si>
  <si>
    <t>Total number of female members with disability</t>
  </si>
  <si>
    <t>Total number of male members with disability</t>
  </si>
  <si>
    <t>Rate number of loans to number of group members</t>
  </si>
  <si>
    <t># of loans for school requirements</t>
  </si>
  <si>
    <t># of loans for medical expenses</t>
  </si>
  <si>
    <t># of loans for household requirement</t>
  </si>
  <si>
    <t># of loans for agricultural investment</t>
  </si>
  <si>
    <t># of loans for IGAs</t>
  </si>
  <si>
    <t># of loans for other purposes</t>
  </si>
  <si>
    <t>Yes</t>
  </si>
  <si>
    <t>parenting</t>
  </si>
  <si>
    <t>very high</t>
  </si>
  <si>
    <t>No</t>
  </si>
  <si>
    <t>community action to tackle challenges</t>
  </si>
  <si>
    <t>high</t>
  </si>
  <si>
    <t>Partly</t>
  </si>
  <si>
    <t>community action to support others</t>
  </si>
  <si>
    <t>medium</t>
  </si>
  <si>
    <t>community action to have ECE</t>
  </si>
  <si>
    <t>low</t>
  </si>
  <si>
    <t>youth's role in transforming community</t>
  </si>
  <si>
    <t>very low</t>
  </si>
  <si>
    <t>youth take informed decisions</t>
  </si>
  <si>
    <t>community members</t>
  </si>
  <si>
    <t>parents</t>
  </si>
  <si>
    <t>youth</t>
  </si>
  <si>
    <t>others</t>
  </si>
  <si>
    <t>Community Group Capacity Scorecard - data sheet</t>
  </si>
  <si>
    <t>The ECD management committee is actively engaged and has formulated a strategic plan to guide its activities. This plan encompasses mobilizing parents, coordinating learning events, monitoring the quality of the ECD center, and establishing effective linkages with stakeholders.</t>
  </si>
  <si>
    <t>Rate amount of loans reimbursed</t>
  </si>
  <si>
    <t>Q3. Parents have the knowledge, skills and opportunities to prevent and respond to childhood illness.</t>
  </si>
  <si>
    <t>• How are the hygiene, water and sanitation practices? Do parents have access to improved sanitation and water? Do parents have knowledge on the importance of good hygiene, water and sanitation practices?
• Do parents have access to child health care?
• Is care-seeking for childhood illness timely?
• Are children immunized?
• Do parents have knowledge of the importance of breastfeeding?
• How is the under five mortality rate?
• Do parents receive good prenatal, childbirth and postnatal care?</t>
  </si>
  <si>
    <t>Q4. Parents in the community know what to do when their child is sad or scared.</t>
  </si>
  <si>
    <t>Q5. Problems are hindering parents in the community to react in a good way to their children.</t>
  </si>
  <si>
    <t xml:space="preserve">Q7. Parents in the community know how to stimulate children with school. </t>
  </si>
  <si>
    <t>Q8. Parents in the community feel able to share positive cultural and spiritual norms and values with their children.</t>
  </si>
  <si>
    <t>Q9. Parents in the community know where to go to when they need advice on parenting issues.</t>
  </si>
  <si>
    <t>Average score on Q4. Parents in the community know what to do when their child is sad or scared.</t>
  </si>
  <si>
    <t xml:space="preserve">Average score on Q7. Parents in the community know how to stimulate children with school. </t>
  </si>
  <si>
    <t>Average score on Q8. Parents in the community feel able to share positive cultural and spiritual norms and values with their children.</t>
  </si>
  <si>
    <t>Average score on Q5. Problems are hindering parents in the community to react in a good way to their children.</t>
  </si>
  <si>
    <t>Average score on Q9. Parents in the community know where to go to when they need advice on parenting issues.</t>
  </si>
  <si>
    <t>Average score on Q6. Parents in the community are able to send their children to school.</t>
  </si>
  <si>
    <t>Average score on Q3. Parents have the knowledge, skills and opportunities to prevent and respond to childhood illness.</t>
  </si>
  <si>
    <t xml:space="preserve">Nr. </t>
  </si>
  <si>
    <t xml:space="preserve">30. </t>
  </si>
  <si>
    <t xml:space="preserve">29. </t>
  </si>
  <si>
    <t xml:space="preserve">13. </t>
  </si>
  <si>
    <t xml:space="preserve">12. </t>
  </si>
  <si>
    <t xml:space="preserve">6. </t>
  </si>
  <si>
    <t xml:space="preserve">5. </t>
  </si>
  <si>
    <t xml:space="preserve">18. </t>
  </si>
  <si>
    <t xml:space="preserve">17. </t>
  </si>
  <si>
    <t xml:space="preserve">28. </t>
  </si>
  <si>
    <t xml:space="preserve">27. </t>
  </si>
  <si>
    <t xml:space="preserve">40. </t>
  </si>
  <si>
    <t xml:space="preserve">26. </t>
  </si>
  <si>
    <t xml:space="preserve">16. </t>
  </si>
  <si>
    <t xml:space="preserve">11. </t>
  </si>
  <si>
    <t xml:space="preserve">4. </t>
  </si>
  <si>
    <t xml:space="preserve">41. </t>
  </si>
  <si>
    <t xml:space="preserve">42. </t>
  </si>
  <si>
    <t xml:space="preserve">33. </t>
  </si>
  <si>
    <t xml:space="preserve">35. </t>
  </si>
  <si>
    <t xml:space="preserve">43. </t>
  </si>
  <si>
    <t xml:space="preserve">44. </t>
  </si>
  <si>
    <t xml:space="preserve">45. </t>
  </si>
  <si>
    <t xml:space="preserve">46. </t>
  </si>
  <si>
    <t xml:space="preserve">3. </t>
  </si>
  <si>
    <t xml:space="preserve">1.1 </t>
  </si>
  <si>
    <t xml:space="preserve">1.2 </t>
  </si>
  <si>
    <t xml:space="preserve">1.3 </t>
  </si>
  <si>
    <t xml:space="preserve">47. </t>
  </si>
  <si>
    <t xml:space="preserve">2. </t>
  </si>
  <si>
    <t># of young children enrolled in supported ECD centres (0-7 years)</t>
  </si>
  <si>
    <t>Community Empowerment Scorecard - data sheet</t>
  </si>
  <si>
    <t>Actual 
2028</t>
  </si>
  <si>
    <t>Target group: first year: HaC/ Partner staff together with the ECD Committees, from second year onwards: ECD Committees (conducted with all supported ECD centers in the project).</t>
  </si>
  <si>
    <t>Q6. Parents in the community are able to send their children to school/ an ECD center.</t>
  </si>
  <si>
    <t># of PIP groups supported</t>
  </si>
  <si>
    <t># of farmer groups supported</t>
  </si>
  <si>
    <r>
      <t xml:space="preserve"># of farmer group </t>
    </r>
    <r>
      <rPr>
        <b/>
        <sz val="10"/>
        <color theme="1"/>
        <rFont val="Poppins Light"/>
      </rPr>
      <t xml:space="preserve">MEMBERS IN </t>
    </r>
    <r>
      <rPr>
        <sz val="10"/>
        <color theme="1"/>
        <rFont val="Poppins Light"/>
      </rPr>
      <t>supported groups</t>
    </r>
  </si>
  <si>
    <t>48.</t>
  </si>
  <si>
    <t>49.</t>
  </si>
  <si>
    <t>Farmer family statements</t>
  </si>
  <si>
    <t>Target group: Farmer groups (10% of farmer groups or 8-10 farmer groups)</t>
  </si>
  <si>
    <t>Farmer Family Statements - data sheet</t>
  </si>
  <si>
    <t>Total capital of the group (from the start of the group)</t>
  </si>
  <si>
    <t>Total amount of savings this year</t>
  </si>
  <si>
    <t>Total # of loans given out this year</t>
  </si>
  <si>
    <t>Total amount of loans given out this year</t>
  </si>
  <si>
    <t>Total amount of loans reimbursed this year</t>
  </si>
  <si>
    <t>Total # loans reimbursed this year</t>
  </si>
  <si>
    <t>Total # of loans from external sources (bank, NGO) this year</t>
  </si>
  <si>
    <t>Total amount of loans from external sources (bank, NGO) this year</t>
  </si>
  <si>
    <t>Reasons:</t>
  </si>
  <si>
    <t>Only if applicable:</t>
  </si>
  <si>
    <t>Total # of loans from external sources reimbursed (bank, NGO) this year</t>
  </si>
  <si>
    <t>Total amount of loans from external sources reimbursed (bank, NGO) this year</t>
  </si>
  <si>
    <t>Total interest received in SHG this year</t>
  </si>
  <si>
    <t>Total other income of SHG this year</t>
  </si>
  <si>
    <t>Total # of loans defaulted this year</t>
  </si>
  <si>
    <t>Total amount of loans defaulted this year</t>
  </si>
  <si>
    <t>Total assets in SHG in money this year (goats, cows, etc.)</t>
  </si>
  <si>
    <r>
      <t xml:space="preserve">Note: in some countries it is not called </t>
    </r>
    <r>
      <rPr>
        <b/>
        <u/>
        <sz val="11"/>
        <color theme="1"/>
        <rFont val="Poppins"/>
      </rPr>
      <t>Parenting Challenge</t>
    </r>
    <r>
      <rPr>
        <b/>
        <sz val="11"/>
        <color theme="1"/>
        <rFont val="Poppins"/>
      </rPr>
      <t xml:space="preserve">, but something similar like </t>
    </r>
    <r>
      <rPr>
        <b/>
        <u/>
        <sz val="11"/>
        <color theme="1"/>
        <rFont val="Poppins"/>
      </rPr>
      <t>Positive Parenting</t>
    </r>
    <r>
      <rPr>
        <b/>
        <sz val="11"/>
        <color theme="1"/>
        <rFont val="Poppins"/>
      </rPr>
      <t>. 
The outputs of this training can also but submitted in this data sheet.</t>
    </r>
  </si>
  <si>
    <r>
      <rPr>
        <sz val="10"/>
        <rFont val="Poppins Light"/>
      </rPr>
      <t>Total # of ECD centres supported (with training or any other support)</t>
    </r>
    <r>
      <rPr>
        <sz val="10"/>
        <color theme="5"/>
        <rFont val="Poppins Light"/>
      </rPr>
      <t xml:space="preserve"> </t>
    </r>
  </si>
  <si>
    <t>• Outputs</t>
  </si>
  <si>
    <t>Outputs</t>
  </si>
  <si>
    <t>Total # of PIP farmers trained/ supported</t>
  </si>
  <si>
    <t xml:space="preserve"># of farmer households who are engaged in peer-to-peer learning </t>
  </si>
  <si>
    <t xml:space="preserve"> # of 1st generation PIP farmers trained</t>
  </si>
  <si>
    <t xml:space="preserve"> # of 2nd generation PIP farmers trained</t>
  </si>
  <si>
    <t xml:space="preserve"> # of 3rd generation PIP farmers trained</t>
  </si>
  <si>
    <t xml:space="preserve"> # of 4th generation PIP farmers trained</t>
  </si>
  <si>
    <t>PIP</t>
  </si>
  <si>
    <t>Additional PIP indicator</t>
  </si>
  <si>
    <t>50.</t>
  </si>
  <si>
    <t>51.</t>
  </si>
  <si>
    <t>52.</t>
  </si>
  <si>
    <t>53.</t>
  </si>
  <si>
    <t>54.</t>
  </si>
  <si>
    <t>ECD Centres</t>
  </si>
  <si>
    <t>Additional ECDC Indicator</t>
  </si>
  <si>
    <t>55.</t>
  </si>
  <si>
    <t># of parents trained in the Parenting Challenge (or an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</si>
</sst>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theme="1"/>
      <name val="Calibri"/>
      <family val="2"/>
      <scheme val="minor"/>
    </font>
    <font>
      <sz val="10"/>
      <color theme="1"/>
      <name val="Poppins Light"/>
    </font>
    <font>
      <b/>
      <sz val="10"/>
      <color theme="1"/>
      <name val="Poppins Light"/>
    </font>
    <font>
      <sz val="8"/>
      <name val="Calibri"/>
      <family val="2"/>
      <scheme val="minor"/>
    </font>
    <font>
      <i/>
      <sz val="10"/>
      <color theme="1"/>
      <name val="Poppins Light"/>
    </font>
    <font>
      <i/>
      <sz val="10"/>
      <color theme="0"/>
      <name val="Poppins Light"/>
    </font>
    <font>
      <sz val="10"/>
      <color theme="0"/>
      <name val="Poppins Light"/>
    </font>
    <font>
      <i/>
      <sz val="10"/>
      <color rgb="FFEE7402"/>
      <name val="Poppins Light"/>
    </font>
    <font>
      <sz val="10"/>
      <color rgb="FFEE7402"/>
      <name val="Poppins Light"/>
    </font>
    <font>
      <i/>
      <sz val="10"/>
      <name val="Poppins Light"/>
    </font>
    <font>
      <sz val="10"/>
      <name val="Poppins Light"/>
    </font>
    <font>
      <sz val="11"/>
      <name val="Calibri"/>
      <family val="2"/>
      <scheme val="minor"/>
    </font>
    <font>
      <sz val="11"/>
      <color rgb="FFEE7402"/>
      <name val="Calibri"/>
      <family val="2"/>
      <scheme val="minor"/>
    </font>
    <font>
      <i/>
      <sz val="10"/>
      <color rgb="FFB1003B"/>
      <name val="Poppins Light"/>
    </font>
    <font>
      <sz val="10"/>
      <color rgb="FFB1003B"/>
      <name val="Poppins Light"/>
    </font>
    <font>
      <b/>
      <sz val="11"/>
      <color rgb="FFBAD9D4"/>
      <name val="Calibri"/>
      <family val="2"/>
      <scheme val="minor"/>
    </font>
    <font>
      <b/>
      <sz val="14"/>
      <color rgb="FFEE7402"/>
      <name val="Poppins Light"/>
    </font>
    <font>
      <i/>
      <sz val="10"/>
      <color rgb="FF000000"/>
      <name val="Poppins Light"/>
    </font>
    <font>
      <sz val="10"/>
      <color rgb="FF000000"/>
      <name val="Poppins Light"/>
    </font>
    <font>
      <b/>
      <sz val="11"/>
      <color theme="3"/>
      <name val="Calibri"/>
      <family val="2"/>
      <scheme val="minor"/>
    </font>
    <font>
      <i/>
      <sz val="11"/>
      <color rgb="FF7F7F7F"/>
      <name val="Calibri"/>
      <family val="2"/>
      <scheme val="minor"/>
    </font>
    <font>
      <b/>
      <sz val="10"/>
      <color theme="0"/>
      <name val="Poppins Light"/>
    </font>
    <font>
      <b/>
      <sz val="10"/>
      <name val="Poppins Light"/>
    </font>
    <font>
      <b/>
      <sz val="10"/>
      <color rgb="FFEE7402"/>
      <name val="Poppins Light"/>
    </font>
    <font>
      <b/>
      <sz val="10"/>
      <color rgb="FFFFFFFF"/>
      <name val="Poppins Light"/>
    </font>
    <font>
      <b/>
      <sz val="12"/>
      <color rgb="FFEE7402"/>
      <name val="Poppins Light"/>
    </font>
    <font>
      <i/>
      <sz val="10"/>
      <color rgb="FF7F7F7F"/>
      <name val="Poppins Light"/>
    </font>
    <font>
      <sz val="10"/>
      <color rgb="FFFFFFFF"/>
      <name val="Poppins Light"/>
    </font>
    <font>
      <strike/>
      <sz val="11"/>
      <color theme="1"/>
      <name val="Calibri"/>
      <family val="2"/>
      <scheme val="minor"/>
    </font>
    <font>
      <sz val="10"/>
      <color theme="1"/>
      <name val="Poppins"/>
    </font>
    <font>
      <i/>
      <sz val="10"/>
      <color theme="1"/>
      <name val="Poppins"/>
    </font>
    <font>
      <u/>
      <sz val="10"/>
      <color theme="1"/>
      <name val="Poppins Light"/>
    </font>
    <font>
      <u/>
      <sz val="10"/>
      <name val="Poppins Light"/>
    </font>
    <font>
      <b/>
      <sz val="11"/>
      <color rgb="FFEE7402"/>
      <name val="Poppins Light"/>
    </font>
    <font>
      <b/>
      <sz val="10"/>
      <color rgb="FFBAD9D4"/>
      <name val="Poppins Light"/>
    </font>
    <font>
      <b/>
      <sz val="11"/>
      <color theme="1"/>
      <name val="Calibri"/>
      <family val="2"/>
      <scheme val="minor"/>
    </font>
    <font>
      <sz val="10"/>
      <color theme="1"/>
      <name val="Calibri"/>
      <family val="2"/>
      <scheme val="minor"/>
    </font>
    <font>
      <sz val="11"/>
      <color theme="1"/>
      <name val="Poppins"/>
    </font>
    <font>
      <b/>
      <sz val="11"/>
      <color theme="1"/>
      <name val="Poppins"/>
    </font>
    <font>
      <b/>
      <sz val="11"/>
      <name val="Calibri"/>
      <family val="2"/>
      <scheme val="minor"/>
    </font>
    <font>
      <b/>
      <sz val="16"/>
      <color rgb="FFEE7402"/>
      <name val="Poppins Light"/>
    </font>
    <font>
      <sz val="10"/>
      <color theme="5"/>
      <name val="Poppins Light"/>
    </font>
    <font>
      <sz val="10"/>
      <color rgb="FFFF0000"/>
      <name val="Poppins Light"/>
    </font>
    <font>
      <sz val="11"/>
      <color theme="1"/>
      <name val="Calibri"/>
      <family val="2"/>
      <scheme val="minor"/>
    </font>
    <font>
      <b/>
      <u/>
      <sz val="11"/>
      <color theme="1"/>
      <name val="Poppins"/>
    </font>
    <font>
      <b/>
      <i/>
      <sz val="10"/>
      <color theme="1"/>
      <name val="Poppins Light"/>
    </font>
    <font>
      <b/>
      <u/>
      <sz val="10"/>
      <name val="Poppins Light"/>
    </font>
    <font>
      <sz val="9"/>
      <name val="Poppins Light"/>
    </font>
    <font>
      <i/>
      <sz val="11"/>
      <color theme="1"/>
      <name val="Calibri"/>
      <family val="2"/>
      <scheme val="minor"/>
    </font>
    <font>
      <b/>
      <sz val="10"/>
      <color rgb="FF000000"/>
      <name val="Poppins Light"/>
    </font>
    <font>
      <u/>
      <sz val="11"/>
      <color theme="10"/>
      <name val="Calibri"/>
      <family val="2"/>
      <scheme val="minor"/>
    </font>
    <font>
      <u/>
      <sz val="11"/>
      <name val="Calibri"/>
      <family val="2"/>
      <scheme val="minor"/>
    </font>
    <font>
      <b/>
      <u/>
      <sz val="10"/>
      <color rgb="FF000000"/>
      <name val="Poppins Light"/>
    </font>
    <font>
      <b/>
      <sz val="10"/>
      <color theme="0"/>
      <name val="Poppins SemiBold"/>
    </font>
  </fonts>
  <fills count="25">
    <fill>
      <patternFill patternType="none"/>
    </fill>
    <fill>
      <patternFill patternType="gray125"/>
    </fill>
    <fill>
      <patternFill patternType="solid">
        <fgColor rgb="FF464643"/>
        <bgColor indexed="64"/>
      </patternFill>
    </fill>
    <fill>
      <patternFill patternType="solid">
        <fgColor rgb="FFEE7402"/>
        <bgColor indexed="64"/>
      </patternFill>
    </fill>
    <fill>
      <patternFill patternType="solid">
        <fgColor theme="0" tint="-0.14999847407452621"/>
        <bgColor indexed="64"/>
      </patternFill>
    </fill>
    <fill>
      <patternFill patternType="solid">
        <fgColor rgb="FFB1003B"/>
        <bgColor indexed="64"/>
      </patternFill>
    </fill>
    <fill>
      <patternFill patternType="solid">
        <fgColor rgb="FFBAD9D4"/>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lightUp">
        <fgColor rgb="FFBAD9D4"/>
        <bgColor auto="1"/>
      </patternFill>
    </fill>
    <fill>
      <patternFill patternType="lightUp">
        <fgColor rgb="FFBAD9D4"/>
      </patternFill>
    </fill>
    <fill>
      <patternFill patternType="solid">
        <fgColor rgb="FFFFFFFF"/>
        <bgColor indexed="64"/>
      </patternFill>
    </fill>
    <fill>
      <patternFill patternType="solid">
        <fgColor theme="2"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FF"/>
        <bgColor rgb="FF000000"/>
      </patternFill>
    </fill>
    <fill>
      <patternFill patternType="darkDown">
        <bgColor theme="2" tint="-9.9978637043366805E-2"/>
      </patternFill>
    </fill>
    <fill>
      <patternFill patternType="solid">
        <fgColor theme="7"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74A08D"/>
        <bgColor indexed="64"/>
      </patternFill>
    </fill>
    <fill>
      <patternFill patternType="solid">
        <fgColor rgb="FF007EAC"/>
        <bgColor indexed="64"/>
      </patternFill>
    </fill>
    <fill>
      <patternFill patternType="solid">
        <fgColor rgb="FFE7CBD4"/>
        <bgColor indexed="64"/>
      </patternFill>
    </fill>
    <fill>
      <patternFill patternType="solid">
        <fgColor rgb="FFFFEECF"/>
        <bgColor indexed="64"/>
      </patternFill>
    </fill>
  </fills>
  <borders count="101">
    <border>
      <left/>
      <right/>
      <top/>
      <bottom/>
      <diagonal/>
    </border>
    <border>
      <left style="thin">
        <color rgb="FF464643"/>
      </left>
      <right style="thin">
        <color rgb="FF464643"/>
      </right>
      <top style="thin">
        <color rgb="FF464643"/>
      </top>
      <bottom style="thin">
        <color rgb="FF464643"/>
      </bottom>
      <diagonal/>
    </border>
    <border>
      <left/>
      <right style="thin">
        <color rgb="FF464643"/>
      </right>
      <top/>
      <bottom style="thin">
        <color rgb="FF464643"/>
      </bottom>
      <diagonal/>
    </border>
    <border>
      <left style="thin">
        <color rgb="FF464643"/>
      </left>
      <right style="thin">
        <color rgb="FF464643"/>
      </right>
      <top/>
      <bottom style="thin">
        <color rgb="FF464643"/>
      </bottom>
      <diagonal/>
    </border>
    <border>
      <left style="thin">
        <color rgb="FF464643"/>
      </left>
      <right/>
      <top/>
      <bottom style="thin">
        <color rgb="FF464643"/>
      </bottom>
      <diagonal/>
    </border>
    <border>
      <left/>
      <right style="thin">
        <color rgb="FF464643"/>
      </right>
      <top style="thin">
        <color rgb="FF464643"/>
      </top>
      <bottom style="thin">
        <color rgb="FF464643"/>
      </bottom>
      <diagonal/>
    </border>
    <border>
      <left style="thin">
        <color rgb="FF464643"/>
      </left>
      <right/>
      <top style="thin">
        <color rgb="FF464643"/>
      </top>
      <bottom style="thin">
        <color rgb="FF464643"/>
      </bottom>
      <diagonal/>
    </border>
    <border>
      <left/>
      <right style="thin">
        <color rgb="FF464643"/>
      </right>
      <top style="thin">
        <color rgb="FF464643"/>
      </top>
      <bottom/>
      <diagonal/>
    </border>
    <border>
      <left style="thin">
        <color rgb="FF464643"/>
      </left>
      <right style="thin">
        <color rgb="FF464643"/>
      </right>
      <top style="thin">
        <color rgb="FF464643"/>
      </top>
      <bottom/>
      <diagonal/>
    </border>
    <border>
      <left style="thin">
        <color rgb="FF464643"/>
      </left>
      <right/>
      <top style="thin">
        <color rgb="FF464643"/>
      </top>
      <bottom/>
      <diagonal/>
    </border>
    <border>
      <left style="thin">
        <color rgb="FF464643"/>
      </left>
      <right style="thin">
        <color rgb="FF464643"/>
      </right>
      <top style="thin">
        <color theme="0"/>
      </top>
      <bottom style="thin">
        <color rgb="FF464643"/>
      </bottom>
      <diagonal/>
    </border>
    <border>
      <left/>
      <right style="thin">
        <color rgb="FF464643"/>
      </right>
      <top style="thin">
        <color rgb="FF464643"/>
      </top>
      <bottom style="thin">
        <color theme="0"/>
      </bottom>
      <diagonal/>
    </border>
    <border>
      <left style="thin">
        <color rgb="FF464643"/>
      </left>
      <right style="thin">
        <color rgb="FF464643"/>
      </right>
      <top style="thin">
        <color rgb="FF464643"/>
      </top>
      <bottom style="thin">
        <color theme="0"/>
      </bottom>
      <diagonal/>
    </border>
    <border>
      <left/>
      <right style="thin">
        <color rgb="FF464643"/>
      </right>
      <top style="thin">
        <color theme="0"/>
      </top>
      <bottom style="thin">
        <color rgb="FF464643"/>
      </bottom>
      <diagonal/>
    </border>
    <border>
      <left style="thin">
        <color rgb="FF464643"/>
      </left>
      <right style="thin">
        <color rgb="FF464643"/>
      </right>
      <top style="thin">
        <color theme="0"/>
      </top>
      <bottom style="thin">
        <color theme="0"/>
      </bottom>
      <diagonal/>
    </border>
    <border>
      <left/>
      <right style="thin">
        <color rgb="FF464643"/>
      </right>
      <top style="thin">
        <color theme="0"/>
      </top>
      <bottom style="thin">
        <color theme="0"/>
      </bottom>
      <diagonal/>
    </border>
    <border>
      <left style="thin">
        <color rgb="FF464643"/>
      </left>
      <right style="thin">
        <color rgb="FF464643"/>
      </right>
      <top style="thin">
        <color rgb="FFFFFFFF"/>
      </top>
      <bottom style="thin">
        <color rgb="FF464643"/>
      </bottom>
      <diagonal/>
    </border>
    <border>
      <left/>
      <right style="thin">
        <color rgb="FF464643"/>
      </right>
      <top style="thin">
        <color rgb="FF464643"/>
      </top>
      <bottom style="thin">
        <color rgb="FFFFFFFF"/>
      </bottom>
      <diagonal/>
    </border>
    <border>
      <left style="thin">
        <color rgb="FF464643"/>
      </left>
      <right style="thin">
        <color rgb="FF464643"/>
      </right>
      <top style="thin">
        <color rgb="FF464643"/>
      </top>
      <bottom style="thin">
        <color rgb="FFBAD9D4"/>
      </bottom>
      <diagonal/>
    </border>
    <border>
      <left style="thin">
        <color rgb="FF464643"/>
      </left>
      <right style="thin">
        <color rgb="FF464643"/>
      </right>
      <top style="thin">
        <color rgb="FFBAD9D4"/>
      </top>
      <bottom style="thin">
        <color rgb="FFBAD9D4"/>
      </bottom>
      <diagonal/>
    </border>
    <border>
      <left style="thin">
        <color rgb="FF464643"/>
      </left>
      <right style="thin">
        <color rgb="FF464643"/>
      </right>
      <top style="thin">
        <color rgb="FF464643"/>
      </top>
      <bottom style="thin">
        <color rgb="FFFFFFFF"/>
      </bottom>
      <diagonal/>
    </border>
    <border>
      <left/>
      <right style="thin">
        <color rgb="FF464643"/>
      </right>
      <top/>
      <bottom/>
      <diagonal/>
    </border>
    <border>
      <left/>
      <right style="thin">
        <color rgb="FF464643"/>
      </right>
      <top style="thin">
        <color rgb="FFFFFFFF"/>
      </top>
      <bottom style="thin">
        <color rgb="FF464643"/>
      </bottom>
      <diagonal/>
    </border>
    <border>
      <left style="thin">
        <color rgb="FF464643"/>
      </left>
      <right style="thin">
        <color rgb="FF464643"/>
      </right>
      <top style="thin">
        <color theme="0"/>
      </top>
      <bottom style="thin">
        <color rgb="FFFFFFFF"/>
      </bottom>
      <diagonal/>
    </border>
    <border>
      <left style="thin">
        <color rgb="FF464643"/>
      </left>
      <right style="thin">
        <color rgb="FF464643"/>
      </right>
      <top/>
      <bottom/>
      <diagonal/>
    </border>
    <border>
      <left style="thin">
        <color rgb="FF464643"/>
      </left>
      <right style="thin">
        <color rgb="FF464643"/>
      </right>
      <top style="thin">
        <color rgb="FFFFFFFF"/>
      </top>
      <bottom/>
      <diagonal/>
    </border>
    <border>
      <left/>
      <right style="thin">
        <color rgb="FF464643"/>
      </right>
      <top style="thin">
        <color rgb="FFFFFFFF"/>
      </top>
      <bottom style="thin">
        <color rgb="FFFFFFFF"/>
      </bottom>
      <diagonal/>
    </border>
    <border>
      <left style="thin">
        <color rgb="FF464643"/>
      </left>
      <right style="thin">
        <color rgb="FF464643"/>
      </right>
      <top style="thin">
        <color rgb="FFFFFFFF"/>
      </top>
      <bottom style="thin">
        <color rgb="FFFFFFFF"/>
      </bottom>
      <diagonal/>
    </border>
    <border>
      <left/>
      <right style="thin">
        <color rgb="FF464643"/>
      </right>
      <top style="thin">
        <color rgb="FFFFFFFF"/>
      </top>
      <bottom/>
      <diagonal/>
    </border>
    <border>
      <left style="thin">
        <color rgb="FF464643"/>
      </left>
      <right style="thin">
        <color rgb="FF464643"/>
      </right>
      <top style="thin">
        <color indexed="64"/>
      </top>
      <bottom style="thin">
        <color rgb="FF464643"/>
      </bottom>
      <diagonal/>
    </border>
    <border>
      <left style="thin">
        <color rgb="FF464643"/>
      </left>
      <right style="thin">
        <color rgb="FF464643"/>
      </right>
      <top style="thin">
        <color theme="0"/>
      </top>
      <bottom/>
      <diagonal/>
    </border>
    <border>
      <left/>
      <right style="thin">
        <color rgb="FF464643"/>
      </right>
      <top style="thin">
        <color theme="0"/>
      </top>
      <bottom/>
      <diagonal/>
    </border>
    <border>
      <left style="thin">
        <color auto="1"/>
      </left>
      <right style="thin">
        <color auto="1"/>
      </right>
      <top style="thin">
        <color auto="1"/>
      </top>
      <bottom style="thin">
        <color auto="1"/>
      </bottom>
      <diagonal/>
    </border>
    <border>
      <left/>
      <right style="thin">
        <color rgb="FF464643"/>
      </right>
      <top style="thin">
        <color rgb="FFEE7402"/>
      </top>
      <bottom/>
      <diagonal/>
    </border>
    <border>
      <left style="thin">
        <color rgb="FF464643"/>
      </left>
      <right style="thin">
        <color rgb="FF464643"/>
      </right>
      <top style="thin">
        <color rgb="FFEE7402"/>
      </top>
      <bottom/>
      <diagonal/>
    </border>
    <border>
      <left style="thin">
        <color rgb="FF464643"/>
      </left>
      <right style="thin">
        <color rgb="FF464643"/>
      </right>
      <top style="thin">
        <color rgb="FF464643"/>
      </top>
      <bottom style="thin">
        <color rgb="FFEE7402"/>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rgb="FF464643"/>
      </top>
      <bottom/>
      <diagonal/>
    </border>
    <border>
      <left style="thin">
        <color rgb="FF464643"/>
      </left>
      <right/>
      <top/>
      <bottom/>
      <diagonal/>
    </border>
    <border>
      <left/>
      <right/>
      <top style="thin">
        <color rgb="FF464643"/>
      </top>
      <bottom style="thin">
        <color rgb="FF464643"/>
      </bottom>
      <diagonal/>
    </border>
    <border>
      <left style="thin">
        <color auto="1"/>
      </left>
      <right style="thin">
        <color auto="1"/>
      </right>
      <top style="thin">
        <color auto="1"/>
      </top>
      <bottom style="thin">
        <color theme="0"/>
      </bottom>
      <diagonal/>
    </border>
    <border>
      <left style="thin">
        <color indexed="64"/>
      </left>
      <right style="thin">
        <color indexed="64"/>
      </right>
      <top style="thin">
        <color theme="0"/>
      </top>
      <bottom style="thin">
        <color theme="0"/>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rgb="FFFFFFFF"/>
      </bottom>
      <diagonal/>
    </border>
    <border>
      <left style="thin">
        <color auto="1"/>
      </left>
      <right style="thin">
        <color theme="1"/>
      </right>
      <top style="thin">
        <color auto="1"/>
      </top>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rgb="FFEE7402"/>
      </left>
      <right/>
      <top style="thin">
        <color rgb="FFEE7402"/>
      </top>
      <bottom/>
      <diagonal/>
    </border>
    <border>
      <left/>
      <right/>
      <top style="thin">
        <color rgb="FFEE7402"/>
      </top>
      <bottom/>
      <diagonal/>
    </border>
    <border>
      <left/>
      <right style="thin">
        <color rgb="FFEE7402"/>
      </right>
      <top style="thin">
        <color rgb="FFEE7402"/>
      </top>
      <bottom/>
      <diagonal/>
    </border>
    <border>
      <left style="thin">
        <color rgb="FFEE7402"/>
      </left>
      <right/>
      <top/>
      <bottom/>
      <diagonal/>
    </border>
    <border>
      <left/>
      <right style="thin">
        <color rgb="FFEE7402"/>
      </right>
      <top/>
      <bottom/>
      <diagonal/>
    </border>
    <border>
      <left style="thin">
        <color rgb="FFEE7402"/>
      </left>
      <right/>
      <top/>
      <bottom style="thin">
        <color rgb="FFEE7402"/>
      </bottom>
      <diagonal/>
    </border>
    <border>
      <left/>
      <right/>
      <top/>
      <bottom style="thin">
        <color rgb="FFEE7402"/>
      </bottom>
      <diagonal/>
    </border>
    <border>
      <left/>
      <right style="thin">
        <color rgb="FFEE7402"/>
      </right>
      <top/>
      <bottom style="thin">
        <color rgb="FFEE7402"/>
      </bottom>
      <diagonal/>
    </border>
    <border>
      <left style="thin">
        <color rgb="FFEE7402"/>
      </left>
      <right/>
      <top style="thin">
        <color rgb="FFEE7402"/>
      </top>
      <bottom style="thin">
        <color rgb="FFEE7402"/>
      </bottom>
      <diagonal/>
    </border>
    <border>
      <left/>
      <right/>
      <top style="thin">
        <color rgb="FFEE7402"/>
      </top>
      <bottom style="thin">
        <color rgb="FFEE7402"/>
      </bottom>
      <diagonal/>
    </border>
    <border>
      <left style="thin">
        <color rgb="FF464643"/>
      </left>
      <right style="thin">
        <color auto="1"/>
      </right>
      <top style="thin">
        <color rgb="FF464643"/>
      </top>
      <bottom/>
      <diagonal/>
    </border>
    <border>
      <left style="thin">
        <color indexed="64"/>
      </left>
      <right style="thin">
        <color indexed="64"/>
      </right>
      <top style="thin">
        <color theme="0"/>
      </top>
      <bottom style="thin">
        <color indexed="64"/>
      </bottom>
      <diagonal/>
    </border>
    <border>
      <left/>
      <right/>
      <top style="thin">
        <color rgb="FF464643"/>
      </top>
      <bottom style="thin">
        <color theme="0"/>
      </bottom>
      <diagonal/>
    </border>
    <border>
      <left/>
      <right style="thin">
        <color indexed="64"/>
      </right>
      <top style="thin">
        <color rgb="FF464643"/>
      </top>
      <bottom/>
      <diagonal/>
    </border>
    <border>
      <left style="thin">
        <color auto="1"/>
      </left>
      <right style="thin">
        <color auto="1"/>
      </right>
      <top style="thin">
        <color auto="1"/>
      </top>
      <bottom style="thin">
        <color rgb="FF464643"/>
      </bottom>
      <diagonal/>
    </border>
    <border>
      <left style="medium">
        <color indexed="64"/>
      </left>
      <right/>
      <top/>
      <bottom/>
      <diagonal/>
    </border>
    <border>
      <left style="thin">
        <color rgb="FF464643"/>
      </left>
      <right style="thin">
        <color auto="1"/>
      </right>
      <top style="thin">
        <color auto="1"/>
      </top>
      <bottom style="thin">
        <color auto="1"/>
      </bottom>
      <diagonal/>
    </border>
    <border>
      <left/>
      <right/>
      <top style="thin">
        <color auto="1"/>
      </top>
      <bottom/>
      <diagonal/>
    </border>
    <border>
      <left/>
      <right/>
      <top style="thin">
        <color theme="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auto="1"/>
      </left>
      <right style="thin">
        <color rgb="FF464643"/>
      </right>
      <top style="thin">
        <color rgb="FF464643"/>
      </top>
      <bottom/>
      <diagonal/>
    </border>
    <border>
      <left style="thin">
        <color auto="1"/>
      </left>
      <right/>
      <top/>
      <bottom/>
      <diagonal/>
    </border>
    <border>
      <left style="thin">
        <color auto="1"/>
      </left>
      <right style="thin">
        <color rgb="FF464643"/>
      </right>
      <top style="thin">
        <color rgb="FF464643"/>
      </top>
      <bottom style="thin">
        <color theme="0"/>
      </bottom>
      <diagonal/>
    </border>
    <border>
      <left style="thin">
        <color auto="1"/>
      </left>
      <right style="thin">
        <color rgb="FF464643"/>
      </right>
      <top style="thin">
        <color rgb="FF464643"/>
      </top>
      <bottom style="thin">
        <color rgb="FF464643"/>
      </bottom>
      <diagonal/>
    </border>
    <border>
      <left/>
      <right style="thin">
        <color auto="1"/>
      </right>
      <top/>
      <bottom style="thin">
        <color auto="1"/>
      </bottom>
      <diagonal/>
    </border>
    <border>
      <left style="thin">
        <color auto="1"/>
      </left>
      <right style="thin">
        <color rgb="FF464643"/>
      </right>
      <top style="thin">
        <color auto="1"/>
      </top>
      <bottom style="thin">
        <color theme="0"/>
      </bottom>
      <diagonal/>
    </border>
    <border>
      <left style="thin">
        <color rgb="FF464643"/>
      </left>
      <right/>
      <top style="thin">
        <color auto="1"/>
      </top>
      <bottom/>
      <diagonal/>
    </border>
    <border>
      <left/>
      <right style="thin">
        <color auto="1"/>
      </right>
      <top style="thin">
        <color theme="1"/>
      </top>
      <bottom/>
      <diagonal/>
    </border>
    <border>
      <left style="thin">
        <color rgb="FF464643"/>
      </left>
      <right style="thin">
        <color rgb="FF464643"/>
      </right>
      <top style="thin">
        <color rgb="FF464643"/>
      </top>
      <bottom style="thin">
        <color rgb="FFB1003B"/>
      </bottom>
      <diagonal/>
    </border>
    <border>
      <left style="thin">
        <color auto="1"/>
      </left>
      <right/>
      <top style="thin">
        <color auto="1"/>
      </top>
      <bottom/>
      <diagonal/>
    </border>
  </borders>
  <cellStyleXfs count="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9" fontId="43" fillId="0" borderId="0" applyFont="0" applyFill="0" applyBorder="0" applyAlignment="0" applyProtection="0"/>
    <xf numFmtId="0" fontId="50" fillId="0" borderId="0" applyNumberFormat="0" applyFill="0" applyBorder="0" applyAlignment="0" applyProtection="0"/>
  </cellStyleXfs>
  <cellXfs count="643">
    <xf numFmtId="0" fontId="0" fillId="0" borderId="0" xfId="0"/>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5" xfId="0" applyFont="1" applyBorder="1" applyAlignment="1">
      <alignment horizontal="left" vertical="center"/>
    </xf>
    <xf numFmtId="0" fontId="1" fillId="0" borderId="1" xfId="0" applyFont="1" applyBorder="1" applyAlignment="1">
      <alignment vertical="center" wrapText="1"/>
    </xf>
    <xf numFmtId="0" fontId="1" fillId="0" borderId="6" xfId="0" applyFont="1" applyBorder="1" applyAlignment="1">
      <alignment horizontal="left" vertical="center"/>
    </xf>
    <xf numFmtId="0" fontId="5" fillId="3" borderId="5" xfId="0" applyFont="1" applyFill="1" applyBorder="1" applyAlignment="1">
      <alignment horizontal="left" vertical="center"/>
    </xf>
    <xf numFmtId="0" fontId="6" fillId="3" borderId="1" xfId="0" applyFont="1" applyFill="1" applyBorder="1" applyAlignment="1">
      <alignment vertical="center" wrapText="1"/>
    </xf>
    <xf numFmtId="0" fontId="6" fillId="3" borderId="6" xfId="0" applyFont="1" applyFill="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vertical="center" wrapText="1"/>
    </xf>
    <xf numFmtId="0" fontId="8" fillId="0" borderId="6" xfId="0" applyFont="1" applyBorder="1" applyAlignment="1">
      <alignment horizontal="left" vertical="center"/>
    </xf>
    <xf numFmtId="0" fontId="9" fillId="0" borderId="5" xfId="0" applyFont="1" applyBorder="1" applyAlignment="1">
      <alignment horizontal="left" vertical="center"/>
    </xf>
    <xf numFmtId="0" fontId="10" fillId="0" borderId="1" xfId="0" applyFont="1" applyBorder="1" applyAlignment="1">
      <alignment vertical="center" wrapText="1"/>
    </xf>
    <xf numFmtId="0" fontId="10" fillId="0" borderId="6" xfId="0" applyFont="1" applyBorder="1" applyAlignment="1">
      <alignment horizontal="left" vertical="center"/>
    </xf>
    <xf numFmtId="0" fontId="5" fillId="5" borderId="5" xfId="0" applyFont="1" applyFill="1" applyBorder="1" applyAlignment="1">
      <alignment horizontal="left" vertical="center"/>
    </xf>
    <xf numFmtId="0" fontId="6" fillId="5" borderId="1" xfId="0" applyFont="1" applyFill="1" applyBorder="1" applyAlignment="1">
      <alignment vertical="center" wrapText="1"/>
    </xf>
    <xf numFmtId="0" fontId="6" fillId="5" borderId="6" xfId="0" applyFont="1" applyFill="1" applyBorder="1" applyAlignment="1">
      <alignment horizontal="left" vertical="center"/>
    </xf>
    <xf numFmtId="0" fontId="1" fillId="4" borderId="1" xfId="0" applyFont="1" applyFill="1" applyBorder="1" applyAlignment="1">
      <alignment vertical="center" wrapText="1"/>
    </xf>
    <xf numFmtId="0" fontId="1" fillId="4" borderId="6" xfId="0" applyFont="1" applyFill="1" applyBorder="1" applyAlignment="1">
      <alignment horizontal="left" vertical="center"/>
    </xf>
    <xf numFmtId="0" fontId="8" fillId="4" borderId="1" xfId="0" applyFont="1" applyFill="1" applyBorder="1" applyAlignment="1">
      <alignment vertical="center" wrapText="1"/>
    </xf>
    <xf numFmtId="0" fontId="14" fillId="0" borderId="1" xfId="0" applyFont="1" applyBorder="1" applyAlignment="1">
      <alignment vertical="center" wrapText="1"/>
    </xf>
    <xf numFmtId="0" fontId="1" fillId="6" borderId="1" xfId="0" applyFont="1" applyFill="1" applyBorder="1" applyAlignment="1">
      <alignment vertical="center" wrapText="1"/>
    </xf>
    <xf numFmtId="0" fontId="1" fillId="6" borderId="6" xfId="0" applyFont="1" applyFill="1" applyBorder="1" applyAlignment="1">
      <alignment horizontal="left" vertical="center"/>
    </xf>
    <xf numFmtId="0" fontId="0" fillId="7" borderId="0" xfId="0" applyFill="1"/>
    <xf numFmtId="0" fontId="11" fillId="7" borderId="0" xfId="0" applyFont="1" applyFill="1"/>
    <xf numFmtId="0" fontId="12" fillId="7" borderId="0" xfId="0" applyFont="1" applyFill="1"/>
    <xf numFmtId="0" fontId="15" fillId="7" borderId="0" xfId="0" applyFont="1" applyFill="1"/>
    <xf numFmtId="0" fontId="0" fillId="8" borderId="0" xfId="0" applyFill="1"/>
    <xf numFmtId="0" fontId="4" fillId="0" borderId="7"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horizontal="left" vertical="center"/>
    </xf>
    <xf numFmtId="0" fontId="0" fillId="9" borderId="0" xfId="0" applyFill="1"/>
    <xf numFmtId="0" fontId="10" fillId="0" borderId="8"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9" fillId="8" borderId="11" xfId="0" applyFont="1" applyFill="1" applyBorder="1" applyAlignment="1">
      <alignment horizontal="left" vertical="center"/>
    </xf>
    <xf numFmtId="0" fontId="1" fillId="0" borderId="12" xfId="0" applyFont="1" applyBorder="1" applyAlignment="1">
      <alignment vertical="center" wrapText="1"/>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 fillId="4" borderId="6" xfId="0" applyFont="1" applyFill="1" applyBorder="1" applyAlignment="1">
      <alignment vertical="center" wrapText="1"/>
    </xf>
    <xf numFmtId="0" fontId="1" fillId="0" borderId="16" xfId="0" applyFont="1" applyBorder="1" applyAlignment="1">
      <alignment vertical="center" wrapText="1"/>
    </xf>
    <xf numFmtId="0" fontId="4" fillId="0" borderId="17" xfId="0" applyFont="1" applyBorder="1" applyAlignment="1">
      <alignment horizontal="left" vertical="center"/>
    </xf>
    <xf numFmtId="0" fontId="13" fillId="0" borderId="5" xfId="0" applyFont="1" applyBorder="1" applyAlignment="1">
      <alignment horizontal="left" vertical="center"/>
    </xf>
    <xf numFmtId="0" fontId="1" fillId="6" borderId="9" xfId="0" applyFont="1" applyFill="1" applyBorder="1" applyAlignment="1">
      <alignment horizontal="left" vertical="center"/>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9" fillId="0" borderId="7" xfId="0" applyFont="1" applyBorder="1" applyAlignment="1">
      <alignment horizontal="left" vertical="center"/>
    </xf>
    <xf numFmtId="0" fontId="7" fillId="0" borderId="7" xfId="0" applyFont="1" applyBorder="1" applyAlignment="1">
      <alignment horizontal="left" vertical="center"/>
    </xf>
    <xf numFmtId="0" fontId="4" fillId="0" borderId="22" xfId="0" applyFont="1" applyBorder="1" applyAlignment="1">
      <alignment horizontal="left" vertical="center"/>
    </xf>
    <xf numFmtId="0" fontId="10" fillId="0" borderId="20"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4" fillId="8" borderId="26" xfId="0" applyFont="1" applyFill="1" applyBorder="1" applyAlignment="1">
      <alignment horizontal="left" vertical="center"/>
    </xf>
    <xf numFmtId="0" fontId="4" fillId="8" borderId="21" xfId="0" applyFont="1" applyFill="1" applyBorder="1" applyAlignment="1">
      <alignment horizontal="left" vertical="center"/>
    </xf>
    <xf numFmtId="0" fontId="1" fillId="0" borderId="27" xfId="0" applyFont="1" applyBorder="1" applyAlignment="1">
      <alignment vertical="center" wrapText="1"/>
    </xf>
    <xf numFmtId="0" fontId="8" fillId="0" borderId="8" xfId="0" applyFont="1" applyBorder="1" applyAlignment="1">
      <alignment vertical="center" wrapText="1"/>
    </xf>
    <xf numFmtId="0" fontId="14" fillId="0" borderId="8" xfId="0" applyFont="1" applyBorder="1" applyAlignment="1">
      <alignment vertical="center" wrapText="1"/>
    </xf>
    <xf numFmtId="0" fontId="13" fillId="0" borderId="17" xfId="0" applyFont="1" applyBorder="1" applyAlignment="1">
      <alignment horizontal="left" vertical="center"/>
    </xf>
    <xf numFmtId="0" fontId="8" fillId="0" borderId="9" xfId="0" applyFont="1" applyBorder="1" applyAlignment="1">
      <alignment horizontal="left" vertical="center"/>
    </xf>
    <xf numFmtId="0" fontId="17" fillId="0" borderId="7" xfId="0" applyFont="1" applyBorder="1" applyAlignment="1">
      <alignment horizontal="left" vertical="center"/>
    </xf>
    <xf numFmtId="0" fontId="6" fillId="5" borderId="1" xfId="0" applyFont="1" applyFill="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4" fillId="0" borderId="21" xfId="0" applyFont="1" applyBorder="1" applyAlignment="1">
      <alignment horizontal="left" vertical="center"/>
    </xf>
    <xf numFmtId="0" fontId="1" fillId="0" borderId="30" xfId="0" applyFont="1" applyBorder="1" applyAlignment="1">
      <alignment vertical="center" wrapText="1"/>
    </xf>
    <xf numFmtId="0" fontId="4" fillId="0" borderId="31" xfId="0" applyFont="1" applyBorder="1" applyAlignment="1">
      <alignment horizontal="left" vertical="center"/>
    </xf>
    <xf numFmtId="0" fontId="9" fillId="6" borderId="5" xfId="0" applyFont="1" applyFill="1" applyBorder="1" applyAlignment="1">
      <alignment horizontal="left" vertical="center"/>
    </xf>
    <xf numFmtId="0" fontId="10" fillId="6" borderId="1" xfId="0" applyFont="1" applyFill="1" applyBorder="1" applyAlignment="1">
      <alignment vertical="center" wrapText="1"/>
    </xf>
    <xf numFmtId="0" fontId="10" fillId="6" borderId="1" xfId="0" applyFont="1" applyFill="1" applyBorder="1" applyAlignment="1">
      <alignment horizontal="left" vertical="center" wrapText="1"/>
    </xf>
    <xf numFmtId="0" fontId="10" fillId="6" borderId="6" xfId="0" applyFont="1" applyFill="1" applyBorder="1" applyAlignment="1">
      <alignment horizontal="left" vertical="center"/>
    </xf>
    <xf numFmtId="0" fontId="10" fillId="8" borderId="1" xfId="0" applyFont="1" applyFill="1" applyBorder="1" applyAlignment="1">
      <alignment vertical="center" wrapText="1"/>
    </xf>
    <xf numFmtId="0" fontId="1" fillId="8"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0" borderId="14" xfId="0" applyFont="1" applyBorder="1" applyAlignment="1">
      <alignment vertical="center" wrapText="1"/>
    </xf>
    <xf numFmtId="0" fontId="24" fillId="2" borderId="1" xfId="0" applyFont="1" applyFill="1" applyBorder="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6" borderId="1" xfId="0" applyFont="1" applyFill="1" applyBorder="1" applyAlignment="1">
      <alignment horizontal="center" vertical="center" wrapText="1"/>
    </xf>
    <xf numFmtId="0" fontId="21" fillId="2" borderId="32" xfId="1" applyFont="1" applyFill="1" applyBorder="1" applyAlignment="1">
      <alignment horizontal="left" vertical="top" wrapText="1"/>
    </xf>
    <xf numFmtId="0" fontId="21" fillId="2" borderId="32" xfId="1" applyFont="1" applyFill="1" applyBorder="1" applyAlignment="1">
      <alignment horizontal="center" vertical="top" wrapText="1"/>
    </xf>
    <xf numFmtId="0" fontId="1" fillId="0" borderId="32" xfId="0" quotePrefix="1" applyFont="1" applyBorder="1" applyAlignment="1">
      <alignment horizontal="left" vertical="top" wrapText="1"/>
    </xf>
    <xf numFmtId="0" fontId="1" fillId="0" borderId="32" xfId="0" applyFont="1" applyBorder="1" applyAlignment="1">
      <alignment horizontal="left" vertical="top" wrapText="1"/>
    </xf>
    <xf numFmtId="0" fontId="26" fillId="0" borderId="32" xfId="2" applyFont="1" applyBorder="1" applyAlignment="1">
      <alignment horizontal="center" vertical="top" wrapText="1"/>
    </xf>
    <xf numFmtId="0" fontId="4" fillId="0" borderId="32" xfId="0" quotePrefix="1" applyFont="1" applyBorder="1" applyAlignment="1">
      <alignment horizontal="left" vertical="top" wrapText="1"/>
    </xf>
    <xf numFmtId="0" fontId="9" fillId="0" borderId="11" xfId="0" applyFont="1" applyBorder="1" applyAlignment="1">
      <alignment horizontal="left" vertical="center"/>
    </xf>
    <xf numFmtId="0" fontId="10" fillId="0" borderId="12" xfId="0" applyFont="1" applyBorder="1" applyAlignment="1">
      <alignment vertical="center" wrapText="1"/>
    </xf>
    <xf numFmtId="0" fontId="4" fillId="0" borderId="28" xfId="0" applyFont="1" applyBorder="1" applyAlignment="1">
      <alignment horizontal="left" vertical="center"/>
    </xf>
    <xf numFmtId="0" fontId="27" fillId="3" borderId="1" xfId="0" applyFont="1" applyFill="1" applyBorder="1" applyAlignment="1">
      <alignment vertical="center" wrapText="1"/>
    </xf>
    <xf numFmtId="0" fontId="5" fillId="3" borderId="7" xfId="0" applyFont="1" applyFill="1" applyBorder="1" applyAlignment="1">
      <alignment horizontal="left" vertical="center"/>
    </xf>
    <xf numFmtId="0" fontId="4" fillId="3" borderId="33" xfId="0" applyFont="1" applyFill="1" applyBorder="1" applyAlignment="1">
      <alignment horizontal="left" vertical="center"/>
    </xf>
    <xf numFmtId="0" fontId="1" fillId="3" borderId="34" xfId="0" applyFont="1" applyFill="1" applyBorder="1" applyAlignment="1">
      <alignment vertical="center" wrapText="1"/>
    </xf>
    <xf numFmtId="0" fontId="1" fillId="3" borderId="24" xfId="0" applyFont="1" applyFill="1" applyBorder="1" applyAlignment="1">
      <alignment vertical="center" wrapText="1"/>
    </xf>
    <xf numFmtId="0" fontId="6" fillId="3" borderId="35" xfId="0" applyFont="1" applyFill="1" applyBorder="1" applyAlignment="1">
      <alignment vertical="center" wrapText="1"/>
    </xf>
    <xf numFmtId="0" fontId="27" fillId="3" borderId="1" xfId="0" applyFont="1" applyFill="1" applyBorder="1" applyAlignment="1">
      <alignment horizontal="left" vertical="center" wrapText="1"/>
    </xf>
    <xf numFmtId="0" fontId="27" fillId="3" borderId="6" xfId="0" applyFont="1" applyFill="1" applyBorder="1" applyAlignment="1">
      <alignment horizontal="left" vertical="center"/>
    </xf>
    <xf numFmtId="0" fontId="27" fillId="3" borderId="9" xfId="0" applyFont="1" applyFill="1" applyBorder="1" applyAlignment="1">
      <alignment horizontal="left" vertical="center"/>
    </xf>
    <xf numFmtId="0" fontId="1" fillId="0" borderId="0" xfId="0" applyFont="1"/>
    <xf numFmtId="0" fontId="10" fillId="0" borderId="32" xfId="0" applyFont="1" applyBorder="1" applyAlignment="1">
      <alignment wrapText="1"/>
    </xf>
    <xf numFmtId="0" fontId="21" fillId="2" borderId="36" xfId="0" applyFont="1" applyFill="1" applyBorder="1" applyAlignment="1">
      <alignment horizontal="center" vertical="center" wrapText="1"/>
    </xf>
    <xf numFmtId="0" fontId="28" fillId="7" borderId="0" xfId="0" applyFont="1" applyFill="1"/>
    <xf numFmtId="0" fontId="10" fillId="0" borderId="38" xfId="0" applyFont="1" applyBorder="1" applyAlignment="1">
      <alignment wrapText="1"/>
    </xf>
    <xf numFmtId="0" fontId="6" fillId="5" borderId="8" xfId="0" applyFont="1" applyFill="1" applyBorder="1" applyAlignment="1">
      <alignment vertical="center" wrapText="1"/>
    </xf>
    <xf numFmtId="0" fontId="2" fillId="6" borderId="32" xfId="0" applyFont="1" applyFill="1" applyBorder="1" applyAlignment="1">
      <alignment horizontal="center" vertical="center" wrapText="1"/>
    </xf>
    <xf numFmtId="0" fontId="4" fillId="0" borderId="43" xfId="0" applyFont="1" applyBorder="1" applyAlignment="1">
      <alignment vertical="center" wrapText="1"/>
    </xf>
    <xf numFmtId="0" fontId="1" fillId="0" borderId="32" xfId="0" applyFont="1" applyBorder="1" applyAlignment="1">
      <alignment vertical="center" wrapText="1"/>
    </xf>
    <xf numFmtId="0" fontId="1" fillId="0" borderId="44" xfId="0" applyFont="1" applyBorder="1" applyAlignment="1">
      <alignment vertical="center" wrapText="1"/>
    </xf>
    <xf numFmtId="0" fontId="1" fillId="0" borderId="38" xfId="0" applyFont="1" applyBorder="1" applyAlignment="1">
      <alignment vertical="center" wrapText="1"/>
    </xf>
    <xf numFmtId="0" fontId="10" fillId="0" borderId="32" xfId="0" applyFont="1" applyBorder="1" applyAlignment="1">
      <alignment horizontal="left" vertical="top" wrapText="1"/>
    </xf>
    <xf numFmtId="0" fontId="9" fillId="0" borderId="32" xfId="2" applyFont="1" applyBorder="1" applyAlignment="1">
      <alignment horizontal="center" vertical="top" wrapText="1"/>
    </xf>
    <xf numFmtId="0" fontId="9" fillId="0" borderId="32" xfId="0" quotePrefix="1" applyFont="1" applyBorder="1" applyAlignment="1">
      <alignment horizontal="left" vertical="top" wrapText="1"/>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13" borderId="0" xfId="0" applyFill="1"/>
    <xf numFmtId="0" fontId="6" fillId="3" borderId="9" xfId="0" applyFont="1" applyFill="1" applyBorder="1" applyAlignment="1">
      <alignment horizontal="left" vertical="center"/>
    </xf>
    <xf numFmtId="0" fontId="1" fillId="0" borderId="48" xfId="0" applyFont="1" applyBorder="1" applyAlignment="1">
      <alignment wrapText="1"/>
    </xf>
    <xf numFmtId="0" fontId="23" fillId="0" borderId="36" xfId="0" applyFont="1" applyBorder="1"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4" fillId="0" borderId="37" xfId="0" quotePrefix="1" applyFont="1" applyBorder="1" applyAlignment="1">
      <alignment horizontal="left" vertical="top" wrapText="1"/>
    </xf>
    <xf numFmtId="0" fontId="4" fillId="0" borderId="36" xfId="0" quotePrefix="1" applyFont="1" applyBorder="1" applyAlignment="1">
      <alignment horizontal="left" vertical="top" wrapText="1"/>
    </xf>
    <xf numFmtId="0" fontId="1" fillId="0" borderId="36" xfId="0" applyFont="1" applyBorder="1" applyAlignment="1">
      <alignment horizontal="left" vertical="top" wrapText="1"/>
    </xf>
    <xf numFmtId="0" fontId="26" fillId="0" borderId="36" xfId="2" applyFont="1" applyBorder="1" applyAlignment="1">
      <alignment horizontal="center" vertical="top" wrapText="1"/>
    </xf>
    <xf numFmtId="0" fontId="1" fillId="0" borderId="53" xfId="0" applyFont="1" applyBorder="1" applyAlignment="1">
      <alignment horizontal="left" vertical="top" wrapText="1"/>
    </xf>
    <xf numFmtId="0" fontId="1" fillId="0" borderId="39" xfId="0" applyFont="1" applyBorder="1" applyAlignment="1">
      <alignment horizontal="left" vertical="top" wrapText="1"/>
    </xf>
    <xf numFmtId="0" fontId="26" fillId="0" borderId="56" xfId="2" applyFont="1" applyBorder="1" applyAlignment="1">
      <alignment horizontal="center" vertical="top" wrapText="1"/>
    </xf>
    <xf numFmtId="0" fontId="1" fillId="0" borderId="51" xfId="0" applyFont="1" applyBorder="1" applyAlignment="1">
      <alignment wrapText="1"/>
    </xf>
    <xf numFmtId="0" fontId="1" fillId="0" borderId="54" xfId="0" applyFont="1" applyBorder="1" applyAlignment="1">
      <alignment wrapText="1"/>
    </xf>
    <xf numFmtId="0" fontId="1" fillId="0" borderId="51" xfId="0" applyFont="1" applyBorder="1" applyAlignment="1">
      <alignment horizontal="left" vertical="top" wrapText="1"/>
    </xf>
    <xf numFmtId="0" fontId="30" fillId="0" borderId="54" xfId="0" quotePrefix="1" applyFont="1" applyBorder="1" applyAlignment="1">
      <alignment vertical="top" wrapText="1"/>
    </xf>
    <xf numFmtId="0" fontId="4" fillId="0" borderId="54" xfId="0" quotePrefix="1" applyFont="1" applyBorder="1" applyAlignment="1">
      <alignment vertical="top" wrapText="1"/>
    </xf>
    <xf numFmtId="0" fontId="1" fillId="0" borderId="51" xfId="0" applyFont="1" applyBorder="1" applyAlignment="1">
      <alignment vertical="top" wrapText="1"/>
    </xf>
    <xf numFmtId="0" fontId="1" fillId="12" borderId="1" xfId="0" applyFont="1" applyFill="1" applyBorder="1" applyAlignment="1">
      <alignment vertical="center" wrapText="1"/>
    </xf>
    <xf numFmtId="0" fontId="1" fillId="12" borderId="32" xfId="0" applyFont="1" applyFill="1" applyBorder="1" applyAlignment="1">
      <alignment wrapText="1"/>
    </xf>
    <xf numFmtId="0" fontId="21" fillId="2" borderId="45"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1" fillId="0" borderId="32" xfId="0" applyFont="1" applyBorder="1" applyAlignment="1">
      <alignment horizontal="left" vertical="center" wrapText="1"/>
    </xf>
    <xf numFmtId="0" fontId="1" fillId="12" borderId="32" xfId="0" applyFont="1" applyFill="1" applyBorder="1" applyAlignment="1">
      <alignment vertical="center" wrapText="1"/>
    </xf>
    <xf numFmtId="0" fontId="14" fillId="0" borderId="9" xfId="0" applyFont="1" applyBorder="1" applyAlignment="1">
      <alignment horizontal="left" vertical="center"/>
    </xf>
    <xf numFmtId="0" fontId="1" fillId="12" borderId="0" xfId="0" applyFont="1" applyFill="1"/>
    <xf numFmtId="0" fontId="1" fillId="12" borderId="61" xfId="0" applyFont="1" applyFill="1" applyBorder="1"/>
    <xf numFmtId="0" fontId="1" fillId="12" borderId="60" xfId="0" applyFont="1" applyFill="1" applyBorder="1"/>
    <xf numFmtId="0" fontId="1" fillId="12" borderId="62" xfId="0" applyFont="1" applyFill="1" applyBorder="1"/>
    <xf numFmtId="0" fontId="1" fillId="12" borderId="63" xfId="0" applyFont="1" applyFill="1" applyBorder="1"/>
    <xf numFmtId="0" fontId="1" fillId="12" borderId="64" xfId="0" applyFont="1" applyFill="1" applyBorder="1"/>
    <xf numFmtId="0" fontId="1" fillId="12" borderId="58" xfId="0" applyFont="1" applyFill="1" applyBorder="1"/>
    <xf numFmtId="0" fontId="1" fillId="12" borderId="59" xfId="0" applyFont="1" applyFill="1" applyBorder="1"/>
    <xf numFmtId="0" fontId="1" fillId="13" borderId="0" xfId="0" applyFont="1" applyFill="1"/>
    <xf numFmtId="0" fontId="4" fillId="3" borderId="21" xfId="0" applyFont="1" applyFill="1" applyBorder="1" applyAlignment="1">
      <alignment horizontal="left" vertical="center"/>
    </xf>
    <xf numFmtId="0" fontId="2" fillId="12" borderId="57" xfId="0" applyFont="1" applyFill="1" applyBorder="1"/>
    <xf numFmtId="0" fontId="1" fillId="12" borderId="0" xfId="0" applyFont="1" applyFill="1" applyAlignment="1">
      <alignment horizontal="left" wrapText="1"/>
    </xf>
    <xf numFmtId="0" fontId="2" fillId="12" borderId="60" xfId="0" applyFont="1" applyFill="1" applyBorder="1"/>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36" fillId="4" borderId="0" xfId="0" applyFont="1" applyFill="1"/>
    <xf numFmtId="0" fontId="1" fillId="4" borderId="0" xfId="0" applyFont="1" applyFill="1"/>
    <xf numFmtId="0" fontId="1" fillId="4" borderId="0" xfId="0" applyFont="1" applyFill="1" applyAlignment="1">
      <alignment horizontal="center" vertical="center"/>
    </xf>
    <xf numFmtId="0" fontId="1" fillId="15" borderId="9" xfId="0" applyFont="1" applyFill="1" applyBorder="1" applyAlignment="1">
      <alignment vertical="top"/>
    </xf>
    <xf numFmtId="0" fontId="1" fillId="15" borderId="6" xfId="0" applyFont="1" applyFill="1" applyBorder="1" applyAlignment="1">
      <alignment vertical="top"/>
    </xf>
    <xf numFmtId="0" fontId="37" fillId="0" borderId="0" xfId="0" applyFont="1"/>
    <xf numFmtId="0" fontId="29" fillId="12" borderId="0" xfId="0" quotePrefix="1" applyFont="1" applyFill="1"/>
    <xf numFmtId="0" fontId="33" fillId="12" borderId="0" xfId="0" applyFont="1" applyFill="1" applyAlignment="1">
      <alignment vertical="center"/>
    </xf>
    <xf numFmtId="0" fontId="37" fillId="0" borderId="32" xfId="0" applyFont="1" applyBorder="1"/>
    <xf numFmtId="0" fontId="29" fillId="12" borderId="32" xfId="0" quotePrefix="1" applyFont="1" applyFill="1" applyBorder="1"/>
    <xf numFmtId="0" fontId="29" fillId="12" borderId="32" xfId="0" quotePrefix="1" applyFont="1" applyFill="1" applyBorder="1" applyAlignment="1">
      <alignment horizontal="left"/>
    </xf>
    <xf numFmtId="0" fontId="0" fillId="0" borderId="57" xfId="0" applyBorder="1"/>
    <xf numFmtId="0" fontId="33" fillId="12" borderId="58" xfId="0" applyFont="1" applyFill="1" applyBorder="1" applyAlignment="1">
      <alignment vertical="center"/>
    </xf>
    <xf numFmtId="0" fontId="33" fillId="12" borderId="59" xfId="0" applyFont="1" applyFill="1" applyBorder="1" applyAlignment="1">
      <alignment vertical="center"/>
    </xf>
    <xf numFmtId="0" fontId="0" fillId="0" borderId="60" xfId="0" applyBorder="1"/>
    <xf numFmtId="0" fontId="0" fillId="0" borderId="61" xfId="0" applyBorder="1"/>
    <xf numFmtId="0" fontId="0" fillId="0" borderId="62" xfId="0" applyBorder="1"/>
    <xf numFmtId="0" fontId="37" fillId="0" borderId="63" xfId="0" applyFont="1" applyBorder="1"/>
    <xf numFmtId="0" fontId="0" fillId="0" borderId="63" xfId="0" applyBorder="1"/>
    <xf numFmtId="0" fontId="0" fillId="0" borderId="64" xfId="0" applyBorder="1"/>
    <xf numFmtId="0" fontId="22" fillId="6" borderId="32" xfId="1" applyFont="1" applyFill="1" applyBorder="1" applyAlignment="1">
      <alignment horizontal="left" vertical="center" wrapText="1"/>
    </xf>
    <xf numFmtId="0" fontId="21" fillId="2" borderId="32" xfId="0" applyFont="1" applyFill="1" applyBorder="1" applyAlignment="1">
      <alignment vertical="top" wrapText="1"/>
    </xf>
    <xf numFmtId="0" fontId="1" fillId="0" borderId="32" xfId="0" applyFont="1" applyBorder="1" applyAlignment="1">
      <alignment horizontal="center" vertical="center" wrapText="1"/>
    </xf>
    <xf numFmtId="0" fontId="1" fillId="0" borderId="32" xfId="0" quotePrefix="1" applyFont="1" applyBorder="1" applyAlignment="1">
      <alignment horizontal="center" vertical="center" wrapText="1"/>
    </xf>
    <xf numFmtId="0" fontId="10" fillId="0" borderId="32" xfId="0" applyFont="1" applyBorder="1" applyAlignment="1">
      <alignment horizontal="center" vertical="center" wrapText="1"/>
    </xf>
    <xf numFmtId="0" fontId="23" fillId="12" borderId="32" xfId="0" applyFont="1" applyFill="1" applyBorder="1" applyAlignment="1">
      <alignment vertical="center" wrapText="1"/>
    </xf>
    <xf numFmtId="0" fontId="23" fillId="12" borderId="37" xfId="0" applyFont="1" applyFill="1" applyBorder="1" applyAlignment="1">
      <alignment vertical="center" wrapText="1"/>
    </xf>
    <xf numFmtId="0" fontId="1" fillId="12" borderId="37" xfId="0" applyFont="1" applyFill="1" applyBorder="1" applyAlignment="1">
      <alignment vertical="center" wrapText="1"/>
    </xf>
    <xf numFmtId="0" fontId="10" fillId="0" borderId="32" xfId="0" applyFont="1" applyBorder="1" applyAlignment="1">
      <alignment vertical="center" wrapText="1"/>
    </xf>
    <xf numFmtId="0" fontId="22" fillId="6" borderId="43" xfId="1" applyFont="1" applyFill="1" applyBorder="1" applyAlignment="1">
      <alignment horizontal="left" vertical="center" wrapText="1"/>
    </xf>
    <xf numFmtId="0" fontId="22" fillId="6" borderId="55" xfId="1" applyFont="1" applyFill="1" applyBorder="1" applyAlignment="1">
      <alignment horizontal="left" vertical="center" wrapText="1"/>
    </xf>
    <xf numFmtId="0" fontId="1" fillId="7" borderId="32" xfId="0" applyFont="1" applyFill="1" applyBorder="1" applyAlignment="1">
      <alignment horizontal="center" vertical="center"/>
    </xf>
    <xf numFmtId="0" fontId="23" fillId="12" borderId="32" xfId="0" applyFont="1" applyFill="1" applyBorder="1" applyAlignment="1">
      <alignment horizontal="left" vertical="center" wrapText="1"/>
    </xf>
    <xf numFmtId="0" fontId="1" fillId="12" borderId="32" xfId="0" applyFont="1" applyFill="1" applyBorder="1" applyAlignment="1">
      <alignment horizontal="left" vertical="center" wrapText="1"/>
    </xf>
    <xf numFmtId="0" fontId="10" fillId="6" borderId="8" xfId="0" applyFont="1" applyFill="1" applyBorder="1" applyAlignment="1">
      <alignment vertical="center" wrapText="1"/>
    </xf>
    <xf numFmtId="0" fontId="10" fillId="6" borderId="32" xfId="0" applyFont="1" applyFill="1" applyBorder="1" applyAlignment="1">
      <alignment vertical="center" wrapText="1"/>
    </xf>
    <xf numFmtId="0" fontId="23" fillId="15" borderId="32" xfId="0" applyFont="1" applyFill="1" applyBorder="1" applyAlignment="1">
      <alignment vertical="top"/>
    </xf>
    <xf numFmtId="0" fontId="1" fillId="0" borderId="5" xfId="0" applyFont="1" applyBorder="1"/>
    <xf numFmtId="0" fontId="38" fillId="0" borderId="0" xfId="0" applyFont="1" applyAlignment="1">
      <alignment horizontal="center"/>
    </xf>
    <xf numFmtId="0" fontId="10" fillId="0" borderId="38" xfId="0" applyFont="1" applyBorder="1" applyAlignment="1">
      <alignment vertical="top" wrapText="1"/>
    </xf>
    <xf numFmtId="0" fontId="2" fillId="6" borderId="32"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4" fillId="2" borderId="0" xfId="0" applyFont="1" applyFill="1" applyAlignment="1">
      <alignment horizontal="center"/>
    </xf>
    <xf numFmtId="0" fontId="24" fillId="2" borderId="0" xfId="0" applyFont="1" applyFill="1" applyAlignment="1">
      <alignment horizontal="left"/>
    </xf>
    <xf numFmtId="0" fontId="1" fillId="0" borderId="32" xfId="0" applyFont="1" applyBorder="1" applyAlignment="1">
      <alignment wrapText="1"/>
    </xf>
    <xf numFmtId="0" fontId="35" fillId="7" borderId="0" xfId="0" applyFont="1" applyFill="1"/>
    <xf numFmtId="0" fontId="4" fillId="0" borderId="48" xfId="0" applyFont="1" applyBorder="1" applyAlignment="1">
      <alignment horizontal="left" vertical="center"/>
    </xf>
    <xf numFmtId="0" fontId="1" fillId="0" borderId="37" xfId="0" applyFont="1" applyBorder="1" applyAlignment="1">
      <alignment vertical="center" wrapText="1"/>
    </xf>
    <xf numFmtId="0" fontId="1" fillId="0" borderId="68" xfId="0" applyFont="1" applyBorder="1" applyAlignment="1">
      <alignment vertical="center" wrapText="1"/>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8" fillId="12" borderId="32" xfId="0" applyFont="1" applyFill="1" applyBorder="1" applyAlignment="1">
      <alignment vertical="top" wrapText="1"/>
    </xf>
    <xf numFmtId="164" fontId="8" fillId="12" borderId="32" xfId="0" applyNumberFormat="1" applyFont="1" applyFill="1" applyBorder="1" applyAlignment="1">
      <alignment vertical="top" wrapText="1"/>
    </xf>
    <xf numFmtId="0" fontId="8" fillId="12" borderId="37" xfId="0" applyFont="1" applyFill="1" applyBorder="1" applyAlignment="1">
      <alignment vertical="top" wrapText="1"/>
    </xf>
    <xf numFmtId="0" fontId="2" fillId="2" borderId="24" xfId="0" applyFont="1" applyFill="1" applyBorder="1" applyAlignment="1">
      <alignment horizontal="center" vertical="center" wrapText="1"/>
    </xf>
    <xf numFmtId="0" fontId="16" fillId="7" borderId="0" xfId="0" applyFont="1" applyFill="1" applyAlignment="1">
      <alignment horizontal="left" vertical="center"/>
    </xf>
    <xf numFmtId="0" fontId="0" fillId="7" borderId="0" xfId="0" applyFill="1" applyAlignment="1">
      <alignment horizontal="left" vertical="center"/>
    </xf>
    <xf numFmtId="0" fontId="35" fillId="7" borderId="0" xfId="0" applyFont="1" applyFill="1" applyAlignment="1">
      <alignment horizontal="left" vertical="center"/>
    </xf>
    <xf numFmtId="0" fontId="11" fillId="7" borderId="0" xfId="0" applyFont="1" applyFill="1" applyAlignment="1">
      <alignment horizontal="left" vertical="center"/>
    </xf>
    <xf numFmtId="0" fontId="12" fillId="7" borderId="0" xfId="0" applyFont="1" applyFill="1" applyAlignment="1">
      <alignment horizontal="left" vertical="center"/>
    </xf>
    <xf numFmtId="0" fontId="39" fillId="7" borderId="0" xfId="0" applyFont="1" applyFill="1" applyAlignment="1">
      <alignment horizontal="left" vertical="center"/>
    </xf>
    <xf numFmtId="0" fontId="15" fillId="7" borderId="0" xfId="0" applyFont="1" applyFill="1" applyAlignment="1">
      <alignment horizontal="left" vertical="center"/>
    </xf>
    <xf numFmtId="0" fontId="18" fillId="0" borderId="5" xfId="0" applyFont="1" applyBorder="1"/>
    <xf numFmtId="0" fontId="4" fillId="0" borderId="69" xfId="0" applyFont="1" applyBorder="1" applyAlignment="1">
      <alignment horizontal="left" vertical="center"/>
    </xf>
    <xf numFmtId="0" fontId="1" fillId="0" borderId="52" xfId="0" applyFont="1" applyBorder="1" applyAlignment="1">
      <alignment vertical="center" wrapText="1"/>
    </xf>
    <xf numFmtId="0" fontId="1" fillId="0" borderId="50" xfId="0" applyFont="1" applyBorder="1" applyAlignment="1">
      <alignment vertical="center" wrapText="1"/>
    </xf>
    <xf numFmtId="0" fontId="1" fillId="12" borderId="37" xfId="0" applyFont="1" applyFill="1" applyBorder="1" applyAlignment="1">
      <alignment horizontal="left" vertical="center" wrapText="1"/>
    </xf>
    <xf numFmtId="0" fontId="18" fillId="16" borderId="32" xfId="0" applyFont="1" applyFill="1" applyBorder="1" applyAlignment="1">
      <alignment horizontal="left" vertical="center" wrapText="1"/>
    </xf>
    <xf numFmtId="0" fontId="9" fillId="11" borderId="15" xfId="0" applyFont="1" applyFill="1" applyBorder="1" applyAlignment="1">
      <alignment horizontal="left" vertical="center"/>
    </xf>
    <xf numFmtId="0" fontId="0" fillId="7" borderId="0" xfId="0" applyFill="1" applyAlignment="1">
      <alignment vertical="top" wrapText="1"/>
    </xf>
    <xf numFmtId="0" fontId="1" fillId="15" borderId="6" xfId="0" applyFont="1" applyFill="1" applyBorder="1" applyAlignment="1">
      <alignment vertical="top" wrapText="1"/>
    </xf>
    <xf numFmtId="0" fontId="23" fillId="0" borderId="32" xfId="0" applyFont="1" applyBorder="1" applyAlignment="1">
      <alignment vertical="top" wrapText="1"/>
    </xf>
    <xf numFmtId="0" fontId="1" fillId="0" borderId="5" xfId="0" applyFont="1" applyBorder="1" applyAlignment="1">
      <alignment vertical="top"/>
    </xf>
    <xf numFmtId="0" fontId="10" fillId="0" borderId="32" xfId="0" applyFont="1" applyBorder="1" applyAlignment="1">
      <alignment vertical="top" wrapText="1"/>
    </xf>
    <xf numFmtId="0" fontId="1" fillId="12" borderId="63" xfId="0" applyFont="1" applyFill="1" applyBorder="1" applyAlignment="1">
      <alignment horizontal="left" wrapText="1"/>
    </xf>
    <xf numFmtId="0" fontId="1" fillId="12" borderId="64" xfId="0" applyFont="1" applyFill="1" applyBorder="1" applyAlignment="1">
      <alignment horizontal="left" wrapText="1"/>
    </xf>
    <xf numFmtId="0" fontId="1" fillId="0" borderId="46" xfId="0" applyFont="1" applyBorder="1" applyAlignment="1">
      <alignment vertical="top" wrapText="1"/>
    </xf>
    <xf numFmtId="0" fontId="1" fillId="12" borderId="0" xfId="0" quotePrefix="1" applyFont="1" applyFill="1" applyAlignment="1">
      <alignment horizontal="left" vertical="top" wrapText="1" indent="2"/>
    </xf>
    <xf numFmtId="0" fontId="1" fillId="12" borderId="65" xfId="0" applyFont="1" applyFill="1" applyBorder="1" applyAlignment="1">
      <alignment horizontal="left" wrapText="1"/>
    </xf>
    <xf numFmtId="0" fontId="1" fillId="12" borderId="62" xfId="0" applyFont="1" applyFill="1" applyBorder="1" applyAlignment="1">
      <alignment horizontal="left" wrapText="1"/>
    </xf>
    <xf numFmtId="0" fontId="1" fillId="12" borderId="0" xfId="0" applyFont="1" applyFill="1" applyAlignment="1">
      <alignment vertical="top"/>
    </xf>
    <xf numFmtId="0" fontId="1" fillId="12" borderId="60" xfId="0" applyFont="1" applyFill="1" applyBorder="1" applyAlignment="1">
      <alignment vertical="top"/>
    </xf>
    <xf numFmtId="0" fontId="1" fillId="12" borderId="61" xfId="0" applyFont="1" applyFill="1" applyBorder="1" applyAlignment="1">
      <alignment vertical="top"/>
    </xf>
    <xf numFmtId="0" fontId="1" fillId="13" borderId="0" xfId="0" applyFont="1" applyFill="1" applyAlignment="1">
      <alignment vertical="top"/>
    </xf>
    <xf numFmtId="0" fontId="14" fillId="10" borderId="8" xfId="0" applyFont="1" applyFill="1" applyBorder="1" applyAlignment="1">
      <alignment vertical="center" wrapText="1"/>
    </xf>
    <xf numFmtId="0" fontId="14" fillId="10" borderId="5" xfId="0" applyFont="1" applyFill="1" applyBorder="1" applyAlignment="1">
      <alignment vertical="center" wrapText="1"/>
    </xf>
    <xf numFmtId="0" fontId="14" fillId="10" borderId="1" xfId="0" applyFont="1" applyFill="1" applyBorder="1" applyAlignment="1">
      <alignment horizontal="left" vertical="center" wrapText="1"/>
    </xf>
    <xf numFmtId="0" fontId="14" fillId="10" borderId="6" xfId="0" applyFont="1" applyFill="1" applyBorder="1" applyAlignment="1">
      <alignment horizontal="left" vertical="center"/>
    </xf>
    <xf numFmtId="0" fontId="13" fillId="10" borderId="5" xfId="0" applyFont="1" applyFill="1" applyBorder="1" applyAlignment="1">
      <alignment horizontal="left" vertical="center"/>
    </xf>
    <xf numFmtId="0" fontId="14" fillId="10" borderId="1" xfId="0" applyFont="1" applyFill="1" applyBorder="1" applyAlignment="1">
      <alignment vertical="center" wrapText="1"/>
    </xf>
    <xf numFmtId="0" fontId="13" fillId="10" borderId="17" xfId="0" applyFont="1" applyFill="1" applyBorder="1" applyAlignment="1">
      <alignment horizontal="left" vertical="center"/>
    </xf>
    <xf numFmtId="0" fontId="14" fillId="0" borderId="24" xfId="0" applyFont="1" applyBorder="1" applyAlignment="1">
      <alignment horizontal="left" vertical="center" wrapText="1"/>
    </xf>
    <xf numFmtId="0" fontId="4" fillId="11" borderId="2" xfId="0" applyFont="1" applyFill="1" applyBorder="1" applyAlignment="1">
      <alignment horizontal="left" vertical="center"/>
    </xf>
    <xf numFmtId="0" fontId="13" fillId="11" borderId="7" xfId="0" applyFont="1" applyFill="1" applyBorder="1" applyAlignment="1">
      <alignment horizontal="left" vertical="center"/>
    </xf>
    <xf numFmtId="0" fontId="14" fillId="11" borderId="12" xfId="0" applyFont="1" applyFill="1" applyBorder="1" applyAlignment="1">
      <alignment vertical="center" wrapText="1"/>
    </xf>
    <xf numFmtId="0" fontId="14" fillId="11" borderId="1" xfId="0" applyFont="1" applyFill="1" applyBorder="1" applyAlignment="1">
      <alignment vertical="center" wrapText="1"/>
    </xf>
    <xf numFmtId="0" fontId="14" fillId="11" borderId="1" xfId="0" applyFont="1" applyFill="1" applyBorder="1" applyAlignment="1">
      <alignment horizontal="left" vertical="center" wrapText="1"/>
    </xf>
    <xf numFmtId="0" fontId="14" fillId="11" borderId="6" xfId="0" applyFont="1" applyFill="1" applyBorder="1" applyAlignment="1">
      <alignment horizontal="left" vertical="center"/>
    </xf>
    <xf numFmtId="0" fontId="13" fillId="11" borderId="5" xfId="0" applyFont="1" applyFill="1" applyBorder="1" applyAlignment="1">
      <alignment horizontal="left" vertical="center"/>
    </xf>
    <xf numFmtId="0" fontId="1" fillId="7" borderId="32" xfId="0" applyFont="1" applyFill="1" applyBorder="1" applyAlignment="1">
      <alignment horizontal="left" vertical="center"/>
    </xf>
    <xf numFmtId="0" fontId="29" fillId="12" borderId="32" xfId="0" quotePrefix="1" applyFont="1" applyFill="1" applyBorder="1" applyAlignment="1">
      <alignment wrapText="1"/>
    </xf>
    <xf numFmtId="0" fontId="9" fillId="0" borderId="38" xfId="0" applyFont="1" applyBorder="1" applyAlignment="1">
      <alignment wrapText="1"/>
    </xf>
    <xf numFmtId="0" fontId="9" fillId="0" borderId="32" xfId="0" applyFont="1" applyBorder="1" applyAlignment="1">
      <alignment wrapText="1"/>
    </xf>
    <xf numFmtId="0" fontId="10" fillId="0" borderId="36" xfId="0" applyFont="1" applyBorder="1" applyAlignment="1">
      <alignment vertical="top" wrapText="1"/>
    </xf>
    <xf numFmtId="0" fontId="21" fillId="2" borderId="73"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3" fillId="12" borderId="36" xfId="0" applyFont="1" applyFill="1" applyBorder="1" applyAlignment="1">
      <alignment vertical="center" wrapText="1"/>
    </xf>
    <xf numFmtId="0" fontId="1" fillId="12" borderId="36" xfId="0" applyFont="1" applyFill="1" applyBorder="1" applyAlignment="1">
      <alignment vertical="center" wrapText="1"/>
    </xf>
    <xf numFmtId="0" fontId="1" fillId="2" borderId="32" xfId="0" applyFont="1" applyFill="1" applyBorder="1" applyAlignment="1">
      <alignment horizontal="center" vertical="center" wrapText="1"/>
    </xf>
    <xf numFmtId="0" fontId="1" fillId="0" borderId="67" xfId="0" applyFont="1" applyBorder="1" applyAlignment="1">
      <alignment vertical="center" wrapText="1"/>
    </xf>
    <xf numFmtId="0" fontId="0" fillId="17" borderId="0" xfId="0" applyFill="1"/>
    <xf numFmtId="0" fontId="0" fillId="17" borderId="75" xfId="0" applyFill="1" applyBorder="1"/>
    <xf numFmtId="0" fontId="1" fillId="0" borderId="32" xfId="0" applyFont="1" applyBorder="1" applyAlignment="1">
      <alignment vertical="top" wrapText="1"/>
    </xf>
    <xf numFmtId="0" fontId="1" fillId="12" borderId="24" xfId="0" applyFont="1" applyFill="1" applyBorder="1" applyAlignment="1">
      <alignment vertical="center" wrapText="1"/>
    </xf>
    <xf numFmtId="0" fontId="23" fillId="12" borderId="32" xfId="0" applyFont="1" applyFill="1" applyBorder="1" applyAlignment="1">
      <alignment horizontal="left" vertical="center"/>
    </xf>
    <xf numFmtId="0" fontId="23" fillId="0" borderId="32" xfId="0" applyFont="1" applyBorder="1" applyAlignment="1">
      <alignment horizontal="left" vertical="center" wrapText="1"/>
    </xf>
    <xf numFmtId="0" fontId="1" fillId="8" borderId="32" xfId="0" applyFont="1" applyFill="1" applyBorder="1" applyAlignment="1">
      <alignment horizontal="left" vertical="top" wrapText="1"/>
    </xf>
    <xf numFmtId="0" fontId="18" fillId="0" borderId="12" xfId="0" applyFont="1" applyBorder="1" applyAlignment="1">
      <alignment vertical="center" wrapText="1"/>
    </xf>
    <xf numFmtId="0" fontId="1" fillId="15" borderId="9" xfId="0" applyFont="1" applyFill="1" applyBorder="1" applyAlignment="1">
      <alignment vertical="top" wrapText="1"/>
    </xf>
    <xf numFmtId="0" fontId="4"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10" fillId="4" borderId="6" xfId="0" applyFont="1" applyFill="1" applyBorder="1" applyAlignment="1">
      <alignment horizontal="left" vertical="center"/>
    </xf>
    <xf numFmtId="0" fontId="14" fillId="4" borderId="1" xfId="0" applyFont="1" applyFill="1" applyBorder="1" applyAlignment="1">
      <alignment vertical="center" wrapText="1"/>
    </xf>
    <xf numFmtId="0" fontId="1" fillId="4" borderId="7" xfId="0" applyFont="1" applyFill="1" applyBorder="1" applyAlignment="1">
      <alignment vertical="center" wrapText="1"/>
    </xf>
    <xf numFmtId="0" fontId="1" fillId="4" borderId="9" xfId="0" applyFont="1" applyFill="1" applyBorder="1" applyAlignment="1">
      <alignment horizontal="left" vertical="center"/>
    </xf>
    <xf numFmtId="0" fontId="13" fillId="0" borderId="11" xfId="0" applyFont="1" applyBorder="1" applyAlignment="1">
      <alignment horizontal="left" vertical="center"/>
    </xf>
    <xf numFmtId="0" fontId="14" fillId="0" borderId="12" xfId="0" applyFont="1" applyBorder="1" applyAlignment="1">
      <alignment vertical="center" wrapText="1"/>
    </xf>
    <xf numFmtId="0" fontId="10" fillId="0" borderId="38" xfId="0" applyFont="1" applyBorder="1" applyAlignment="1">
      <alignment vertical="center" wrapText="1"/>
    </xf>
    <xf numFmtId="0" fontId="0" fillId="3" borderId="32" xfId="0" applyFill="1" applyBorder="1" applyAlignment="1">
      <alignment horizontal="center" vertical="center"/>
    </xf>
    <xf numFmtId="0" fontId="11" fillId="3" borderId="32" xfId="0" applyFont="1" applyFill="1" applyBorder="1" applyAlignment="1">
      <alignment horizontal="center" vertical="center"/>
    </xf>
    <xf numFmtId="0" fontId="0" fillId="17" borderId="32" xfId="0" applyFill="1" applyBorder="1"/>
    <xf numFmtId="0" fontId="0" fillId="17" borderId="32" xfId="0" applyFill="1" applyBorder="1" applyAlignment="1">
      <alignment horizontal="center" vertical="center"/>
    </xf>
    <xf numFmtId="0" fontId="0" fillId="7" borderId="32" xfId="0" applyFill="1" applyBorder="1" applyAlignment="1">
      <alignment horizontal="center" vertical="center"/>
    </xf>
    <xf numFmtId="0" fontId="0" fillId="7" borderId="0" xfId="0" applyFill="1" applyAlignment="1">
      <alignment horizontal="center" vertical="center"/>
    </xf>
    <xf numFmtId="0" fontId="11" fillId="7" borderId="32" xfId="0" applyFont="1" applyFill="1" applyBorder="1" applyAlignment="1">
      <alignment horizontal="center" vertical="center"/>
    </xf>
    <xf numFmtId="0" fontId="11" fillId="7" borderId="0" xfId="0" applyFont="1" applyFill="1" applyAlignment="1">
      <alignment horizontal="center" vertical="center"/>
    </xf>
    <xf numFmtId="0" fontId="12" fillId="7" borderId="0" xfId="0" applyFont="1" applyFill="1" applyAlignment="1">
      <alignment horizontal="center" vertical="center"/>
    </xf>
    <xf numFmtId="0" fontId="15" fillId="7" borderId="0" xfId="0" applyFont="1" applyFill="1" applyAlignment="1">
      <alignment horizontal="center" vertical="center"/>
    </xf>
    <xf numFmtId="0" fontId="28" fillId="7" borderId="0" xfId="0" applyFont="1" applyFill="1" applyAlignment="1">
      <alignment horizontal="center" vertical="center"/>
    </xf>
    <xf numFmtId="0" fontId="23" fillId="0" borderId="32" xfId="0" applyFont="1" applyBorder="1" applyAlignment="1">
      <alignment vertical="center" wrapText="1"/>
    </xf>
    <xf numFmtId="0" fontId="42" fillId="4" borderId="0" xfId="0" applyFont="1" applyFill="1" applyAlignment="1">
      <alignment horizontal="center" vertical="center"/>
    </xf>
    <xf numFmtId="0" fontId="1" fillId="0" borderId="32" xfId="0" applyFont="1" applyBorder="1" applyAlignment="1" applyProtection="1">
      <alignment horizontal="center" vertical="center"/>
      <protection locked="0"/>
    </xf>
    <xf numFmtId="0" fontId="0" fillId="17" borderId="0" xfId="0" applyFill="1" applyProtection="1">
      <protection locked="0"/>
    </xf>
    <xf numFmtId="0" fontId="1" fillId="3" borderId="8" xfId="0" applyFont="1" applyFill="1"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1" fillId="12" borderId="32"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12" borderId="37"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0" fillId="7" borderId="0" xfId="0" applyFill="1" applyProtection="1">
      <protection locked="0"/>
    </xf>
    <xf numFmtId="0" fontId="1" fillId="3" borderId="38" xfId="0" applyFont="1" applyFill="1" applyBorder="1" applyAlignment="1" applyProtection="1">
      <alignment horizontal="center" vertical="center" wrapText="1"/>
      <protection locked="0"/>
    </xf>
    <xf numFmtId="0" fontId="1" fillId="12" borderId="32" xfId="0" applyFont="1" applyFill="1" applyBorder="1" applyAlignment="1" applyProtection="1">
      <alignment horizontal="center" vertical="center" wrapText="1"/>
      <protection locked="0"/>
    </xf>
    <xf numFmtId="0" fontId="1" fillId="3" borderId="32"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12" borderId="36"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wrapText="1"/>
      <protection locked="0"/>
    </xf>
    <xf numFmtId="0" fontId="38" fillId="0" borderId="0" xfId="0" applyFont="1"/>
    <xf numFmtId="0" fontId="37" fillId="0" borderId="32" xfId="0" applyFont="1" applyBorder="1" applyAlignment="1">
      <alignment horizontal="center"/>
    </xf>
    <xf numFmtId="0" fontId="10" fillId="6" borderId="32" xfId="1" applyFont="1" applyFill="1" applyBorder="1" applyAlignment="1">
      <alignment horizontal="left" vertical="center" wrapText="1"/>
    </xf>
    <xf numFmtId="0" fontId="4" fillId="0" borderId="32" xfId="0" applyFont="1" applyBorder="1" applyAlignment="1">
      <alignment horizontal="left" vertical="top" wrapText="1"/>
    </xf>
    <xf numFmtId="49" fontId="1" fillId="6" borderId="43" xfId="0" applyNumberFormat="1" applyFont="1" applyFill="1" applyBorder="1" applyAlignment="1">
      <alignment horizontal="left" vertical="center" wrapText="1"/>
    </xf>
    <xf numFmtId="0" fontId="1" fillId="18" borderId="32" xfId="0" applyFont="1" applyFill="1" applyBorder="1" applyAlignment="1">
      <alignment horizontal="center" vertical="center"/>
    </xf>
    <xf numFmtId="0" fontId="1" fillId="18" borderId="32" xfId="0" applyFont="1" applyFill="1" applyBorder="1" applyAlignment="1" applyProtection="1">
      <alignment horizontal="center" vertical="center"/>
      <protection locked="0"/>
    </xf>
    <xf numFmtId="0" fontId="4" fillId="7" borderId="32" xfId="0" applyFont="1" applyFill="1" applyBorder="1" applyAlignment="1">
      <alignment horizontal="center" vertical="center"/>
    </xf>
    <xf numFmtId="0" fontId="48" fillId="17" borderId="75" xfId="0" applyFont="1" applyFill="1" applyBorder="1"/>
    <xf numFmtId="0" fontId="0" fillId="7" borderId="86" xfId="0" applyFill="1" applyBorder="1"/>
    <xf numFmtId="0" fontId="23" fillId="0" borderId="32" xfId="0" applyFont="1" applyBorder="1" applyAlignment="1">
      <alignment horizontal="left" vertical="top" wrapText="1"/>
    </xf>
    <xf numFmtId="0" fontId="0" fillId="7" borderId="87" xfId="0" applyFill="1" applyBorder="1"/>
    <xf numFmtId="0" fontId="0" fillId="7" borderId="88" xfId="0" applyFill="1" applyBorder="1"/>
    <xf numFmtId="0" fontId="1" fillId="0" borderId="0" xfId="0" applyFont="1" applyAlignment="1">
      <alignment vertical="center" wrapText="1"/>
    </xf>
    <xf numFmtId="0" fontId="21" fillId="2" borderId="9" xfId="0" applyFont="1" applyFill="1" applyBorder="1" applyAlignment="1">
      <alignment horizontal="center" vertical="center" wrapText="1"/>
    </xf>
    <xf numFmtId="0" fontId="8" fillId="4" borderId="6" xfId="0" applyFont="1" applyFill="1" applyBorder="1" applyAlignment="1">
      <alignment vertical="center" wrapText="1"/>
    </xf>
    <xf numFmtId="0" fontId="1" fillId="0" borderId="28" xfId="0" applyFont="1" applyBorder="1" applyAlignment="1">
      <alignment vertical="center" wrapText="1"/>
    </xf>
    <xf numFmtId="0" fontId="14" fillId="4" borderId="6" xfId="0" applyFont="1" applyFill="1" applyBorder="1" applyAlignment="1">
      <alignment vertical="center" wrapText="1"/>
    </xf>
    <xf numFmtId="0" fontId="4" fillId="6" borderId="7" xfId="0" applyFont="1" applyFill="1" applyBorder="1" applyAlignment="1">
      <alignment horizontal="left" vertical="center"/>
    </xf>
    <xf numFmtId="0" fontId="13" fillId="10" borderId="5" xfId="0" applyFont="1" applyFill="1" applyBorder="1" applyAlignment="1">
      <alignment vertical="center" wrapText="1"/>
    </xf>
    <xf numFmtId="0" fontId="4" fillId="0" borderId="89"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 fillId="0" borderId="48" xfId="0" applyFont="1" applyBorder="1" applyAlignment="1">
      <alignment vertical="center" wrapText="1"/>
    </xf>
    <xf numFmtId="0" fontId="1" fillId="0" borderId="6" xfId="0" applyFont="1" applyBorder="1" applyAlignment="1">
      <alignment horizontal="left" vertical="center" wrapText="1"/>
    </xf>
    <xf numFmtId="0" fontId="13" fillId="0" borderId="7" xfId="0" applyFont="1" applyBorder="1" applyAlignment="1">
      <alignment horizontal="left" vertical="center"/>
    </xf>
    <xf numFmtId="0" fontId="14" fillId="8" borderId="6" xfId="0" applyFont="1" applyFill="1" applyBorder="1" applyAlignment="1">
      <alignment horizontal="left" vertical="center" wrapText="1"/>
    </xf>
    <xf numFmtId="0" fontId="1" fillId="0" borderId="90" xfId="0" applyFont="1" applyBorder="1" applyAlignment="1">
      <alignment vertical="center" wrapText="1"/>
    </xf>
    <xf numFmtId="0" fontId="4" fillId="0" borderId="39" xfId="0" applyFont="1" applyBorder="1" applyAlignment="1">
      <alignment vertical="center" wrapText="1"/>
    </xf>
    <xf numFmtId="0" fontId="13" fillId="0" borderId="7" xfId="0" applyFont="1" applyBorder="1" applyAlignment="1">
      <alignment vertical="center" wrapText="1"/>
    </xf>
    <xf numFmtId="0" fontId="4" fillId="0" borderId="31" xfId="0" applyFont="1" applyBorder="1" applyAlignment="1">
      <alignment vertical="center" wrapText="1"/>
    </xf>
    <xf numFmtId="0" fontId="4" fillId="0" borderId="38" xfId="0" applyFont="1" applyBorder="1" applyAlignment="1">
      <alignment horizontal="left" vertical="center"/>
    </xf>
    <xf numFmtId="0" fontId="1" fillId="0" borderId="15" xfId="0" applyFont="1" applyBorder="1" applyAlignment="1">
      <alignment vertical="center" wrapText="1"/>
    </xf>
    <xf numFmtId="0" fontId="1" fillId="0" borderId="24" xfId="0" applyFont="1" applyBorder="1" applyAlignment="1">
      <alignment wrapText="1"/>
    </xf>
    <xf numFmtId="0" fontId="23" fillId="15" borderId="96" xfId="0" applyFont="1" applyFill="1" applyBorder="1" applyAlignment="1">
      <alignment vertical="top"/>
    </xf>
    <xf numFmtId="0" fontId="1" fillId="15" borderId="97" xfId="0" applyFont="1" applyFill="1" applyBorder="1" applyAlignment="1">
      <alignment vertical="top" wrapText="1"/>
    </xf>
    <xf numFmtId="0" fontId="23" fillId="15" borderId="93" xfId="0" applyFont="1" applyFill="1" applyBorder="1" applyAlignment="1">
      <alignment vertical="top"/>
    </xf>
    <xf numFmtId="0" fontId="23" fillId="15" borderId="93" xfId="0" applyFont="1" applyFill="1" applyBorder="1" applyAlignment="1">
      <alignment vertical="top" wrapText="1"/>
    </xf>
    <xf numFmtId="0" fontId="0" fillId="17" borderId="98" xfId="0" applyFill="1" applyBorder="1"/>
    <xf numFmtId="0" fontId="0" fillId="17" borderId="42" xfId="0" applyFill="1" applyBorder="1"/>
    <xf numFmtId="0" fontId="23" fillId="15" borderId="94" xfId="0" applyFont="1" applyFill="1" applyBorder="1" applyAlignment="1">
      <alignment vertical="top" wrapText="1"/>
    </xf>
    <xf numFmtId="0" fontId="23" fillId="15" borderId="91" xfId="0" applyFont="1" applyFill="1" applyBorder="1" applyAlignment="1">
      <alignment vertical="top"/>
    </xf>
    <xf numFmtId="0" fontId="1" fillId="4" borderId="92" xfId="0" applyFont="1" applyFill="1" applyBorder="1"/>
    <xf numFmtId="0" fontId="1" fillId="4" borderId="40" xfId="0" applyFont="1" applyFill="1" applyBorder="1"/>
    <xf numFmtId="0" fontId="1" fillId="4" borderId="41" xfId="0" applyFont="1" applyFill="1" applyBorder="1"/>
    <xf numFmtId="0" fontId="1" fillId="19" borderId="7" xfId="0" applyFont="1" applyFill="1" applyBorder="1" applyAlignment="1">
      <alignment horizontal="center" vertical="center"/>
    </xf>
    <xf numFmtId="0" fontId="23" fillId="12" borderId="38" xfId="0" applyFont="1" applyFill="1" applyBorder="1" applyAlignment="1">
      <alignment horizontal="left" vertical="center" wrapText="1"/>
    </xf>
    <xf numFmtId="0" fontId="23" fillId="12" borderId="39" xfId="0" applyFont="1" applyFill="1" applyBorder="1" applyAlignment="1">
      <alignment horizontal="left" vertical="center" wrapText="1"/>
    </xf>
    <xf numFmtId="0" fontId="1" fillId="0" borderId="36" xfId="0" applyFont="1" applyBorder="1" applyAlignment="1" applyProtection="1">
      <alignment horizontal="center" vertical="center"/>
      <protection locked="0"/>
    </xf>
    <xf numFmtId="0" fontId="0" fillId="17" borderId="0" xfId="0" applyFill="1" applyAlignment="1">
      <alignment horizontal="center" vertical="center"/>
    </xf>
    <xf numFmtId="0" fontId="27" fillId="3" borderId="29" xfId="0" applyFont="1" applyFill="1" applyBorder="1" applyAlignment="1">
      <alignment vertical="center" wrapText="1"/>
    </xf>
    <xf numFmtId="0" fontId="4" fillId="5" borderId="2" xfId="0" applyFont="1" applyFill="1" applyBorder="1" applyAlignment="1">
      <alignment horizontal="left" vertical="center"/>
    </xf>
    <xf numFmtId="0" fontId="5" fillId="5" borderId="99" xfId="0" applyFont="1" applyFill="1" applyBorder="1" applyAlignment="1">
      <alignment horizontal="left" vertical="center"/>
    </xf>
    <xf numFmtId="0" fontId="1" fillId="5" borderId="2" xfId="0" applyFont="1" applyFill="1" applyBorder="1" applyAlignment="1">
      <alignment vertical="center" wrapText="1"/>
    </xf>
    <xf numFmtId="0" fontId="6" fillId="5" borderId="99" xfId="0" applyFont="1" applyFill="1" applyBorder="1" applyAlignment="1">
      <alignment vertical="center" wrapText="1"/>
    </xf>
    <xf numFmtId="0" fontId="0" fillId="13" borderId="0" xfId="0" applyFill="1" applyAlignment="1">
      <alignment horizontal="center" vertical="center"/>
    </xf>
    <xf numFmtId="0" fontId="1" fillId="0" borderId="43" xfId="0" applyFont="1" applyBorder="1" applyAlignment="1">
      <alignment horizontal="left" vertical="top" wrapText="1"/>
    </xf>
    <xf numFmtId="0" fontId="1" fillId="0" borderId="43" xfId="0" applyFont="1" applyBorder="1" applyAlignment="1">
      <alignment vertical="center" wrapText="1"/>
    </xf>
    <xf numFmtId="0" fontId="23" fillId="0" borderId="43" xfId="0" applyFont="1" applyBorder="1" applyAlignment="1">
      <alignment vertical="center" wrapText="1"/>
    </xf>
    <xf numFmtId="0" fontId="23" fillId="0" borderId="100" xfId="0" applyFont="1" applyBorder="1" applyAlignment="1">
      <alignment vertical="center" wrapText="1"/>
    </xf>
    <xf numFmtId="0" fontId="10" fillId="0" borderId="37" xfId="0" applyFont="1" applyBorder="1" applyAlignment="1">
      <alignment vertical="center" wrapText="1"/>
    </xf>
    <xf numFmtId="9" fontId="0" fillId="7" borderId="32" xfId="3" applyFont="1" applyFill="1" applyBorder="1" applyAlignment="1">
      <alignment horizontal="center" vertical="center"/>
    </xf>
    <xf numFmtId="0" fontId="1" fillId="0" borderId="46" xfId="0" applyFont="1" applyBorder="1" applyAlignment="1">
      <alignment wrapText="1"/>
    </xf>
    <xf numFmtId="0" fontId="4" fillId="0" borderId="32" xfId="0" applyFont="1" applyBorder="1" applyAlignment="1">
      <alignment wrapText="1"/>
    </xf>
    <xf numFmtId="0" fontId="18" fillId="16" borderId="32" xfId="0" applyFont="1" applyFill="1" applyBorder="1" applyAlignment="1">
      <alignment vertical="top" wrapText="1"/>
    </xf>
    <xf numFmtId="0" fontId="18" fillId="16" borderId="32" xfId="0" applyFont="1" applyFill="1" applyBorder="1" applyAlignment="1">
      <alignment wrapText="1"/>
    </xf>
    <xf numFmtId="0" fontId="2" fillId="0" borderId="1" xfId="0" applyFont="1" applyBorder="1" applyAlignment="1">
      <alignment vertical="center" wrapText="1"/>
    </xf>
    <xf numFmtId="0" fontId="1" fillId="0" borderId="2" xfId="0" applyFont="1" applyBorder="1" applyAlignment="1">
      <alignment vertical="center" wrapText="1"/>
    </xf>
    <xf numFmtId="0" fontId="18" fillId="0" borderId="49" xfId="0" applyFont="1" applyBorder="1" applyAlignment="1">
      <alignment horizontal="left" vertical="center" wrapText="1"/>
    </xf>
    <xf numFmtId="0" fontId="17" fillId="0" borderId="15" xfId="0" applyFont="1" applyBorder="1" applyAlignment="1">
      <alignment horizontal="left" vertical="center"/>
    </xf>
    <xf numFmtId="0" fontId="35" fillId="7" borderId="32" xfId="0" applyFont="1" applyFill="1" applyBorder="1" applyAlignment="1">
      <alignment horizontal="center" vertical="center"/>
    </xf>
    <xf numFmtId="0" fontId="18" fillId="16" borderId="32" xfId="0" applyFont="1" applyFill="1" applyBorder="1" applyAlignment="1">
      <alignment horizontal="left" vertical="top" wrapText="1"/>
    </xf>
    <xf numFmtId="0" fontId="2" fillId="0" borderId="32" xfId="0" applyFont="1" applyBorder="1" applyAlignment="1">
      <alignment horizontal="center" vertical="center"/>
    </xf>
    <xf numFmtId="0" fontId="2" fillId="0" borderId="32" xfId="0" applyFont="1" applyBorder="1" applyAlignment="1" applyProtection="1">
      <alignment horizontal="center" vertical="center"/>
      <protection locked="0"/>
    </xf>
    <xf numFmtId="0" fontId="45" fillId="7" borderId="32" xfId="0" applyFont="1" applyFill="1" applyBorder="1" applyAlignment="1">
      <alignment horizontal="center" vertical="center"/>
    </xf>
    <xf numFmtId="0" fontId="39" fillId="7" borderId="32" xfId="0" applyFont="1" applyFill="1" applyBorder="1" applyAlignment="1">
      <alignment horizontal="center" vertical="center"/>
    </xf>
    <xf numFmtId="0" fontId="2" fillId="7" borderId="32" xfId="0" applyFont="1" applyFill="1" applyBorder="1" applyAlignment="1">
      <alignment horizontal="center" vertical="center"/>
    </xf>
    <xf numFmtId="165" fontId="4" fillId="7" borderId="32" xfId="3" applyNumberFormat="1" applyFont="1" applyFill="1" applyBorder="1" applyAlignment="1">
      <alignment horizontal="center" vertical="center"/>
    </xf>
    <xf numFmtId="0" fontId="0" fillId="17" borderId="92" xfId="0" applyFill="1" applyBorder="1"/>
    <xf numFmtId="0" fontId="0" fillId="17" borderId="92" xfId="0" applyFill="1" applyBorder="1" applyAlignment="1">
      <alignment horizontal="center" vertical="center"/>
    </xf>
    <xf numFmtId="0" fontId="0" fillId="17" borderId="100" xfId="0" applyFill="1" applyBorder="1" applyAlignment="1">
      <alignment horizontal="center" vertical="center"/>
    </xf>
    <xf numFmtId="0" fontId="0" fillId="17" borderId="74" xfId="0" applyFill="1" applyBorder="1" applyAlignment="1">
      <alignment horizontal="center" vertical="center"/>
    </xf>
    <xf numFmtId="0" fontId="0" fillId="17" borderId="45" xfId="0" applyFill="1" applyBorder="1" applyAlignment="1">
      <alignment horizontal="center" vertical="center"/>
    </xf>
    <xf numFmtId="0" fontId="0" fillId="17" borderId="36" xfId="0" applyFill="1" applyBorder="1" applyAlignment="1">
      <alignment horizontal="center" vertical="center"/>
    </xf>
    <xf numFmtId="0" fontId="0" fillId="17" borderId="39" xfId="0" applyFill="1" applyBorder="1"/>
    <xf numFmtId="0" fontId="48" fillId="17" borderId="98" xfId="0" applyFont="1" applyFill="1" applyBorder="1"/>
    <xf numFmtId="0" fontId="0" fillId="17" borderId="42" xfId="0" applyFill="1" applyBorder="1" applyProtection="1">
      <protection locked="0"/>
    </xf>
    <xf numFmtId="0" fontId="0" fillId="7" borderId="0" xfId="0" applyFill="1" applyAlignment="1">
      <alignment wrapText="1"/>
    </xf>
    <xf numFmtId="0" fontId="1" fillId="12" borderId="32" xfId="0" applyFont="1" applyFill="1" applyBorder="1" applyAlignment="1">
      <alignment vertical="top" wrapText="1"/>
    </xf>
    <xf numFmtId="0" fontId="8" fillId="0" borderId="32" xfId="0" applyFont="1" applyBorder="1" applyAlignment="1">
      <alignment vertical="center" wrapText="1"/>
    </xf>
    <xf numFmtId="0" fontId="1" fillId="6" borderId="2" xfId="0" applyFont="1" applyFill="1" applyBorder="1" applyAlignment="1">
      <alignment vertical="center" wrapText="1"/>
    </xf>
    <xf numFmtId="165" fontId="0" fillId="7" borderId="0" xfId="3" applyNumberFormat="1" applyFont="1" applyFill="1" applyAlignment="1">
      <alignment horizontal="center" vertical="center"/>
    </xf>
    <xf numFmtId="165" fontId="0" fillId="17" borderId="92" xfId="0" applyNumberFormat="1" applyFill="1" applyBorder="1" applyAlignment="1">
      <alignment horizontal="center" vertical="center"/>
    </xf>
    <xf numFmtId="0" fontId="0" fillId="17" borderId="39" xfId="0" applyFill="1" applyBorder="1" applyAlignment="1">
      <alignment horizontal="center" vertical="center"/>
    </xf>
    <xf numFmtId="0" fontId="0" fillId="17" borderId="42" xfId="0" applyFill="1" applyBorder="1" applyAlignment="1">
      <alignment horizontal="center" vertical="center"/>
    </xf>
    <xf numFmtId="9" fontId="1" fillId="0" borderId="32" xfId="3" applyFont="1" applyBorder="1" applyAlignment="1" applyProtection="1">
      <alignment horizontal="center" vertical="center"/>
      <protection locked="0"/>
    </xf>
    <xf numFmtId="9" fontId="2" fillId="0" borderId="32" xfId="3" applyFont="1" applyBorder="1" applyAlignment="1">
      <alignment horizontal="center" vertical="center"/>
    </xf>
    <xf numFmtId="9" fontId="1" fillId="18" borderId="32" xfId="3" applyFont="1" applyFill="1" applyBorder="1" applyAlignment="1">
      <alignment horizontal="center" vertical="center"/>
    </xf>
    <xf numFmtId="9" fontId="0" fillId="7" borderId="0" xfId="3" applyFont="1" applyFill="1" applyProtection="1">
      <protection locked="0"/>
    </xf>
    <xf numFmtId="9" fontId="0" fillId="7" borderId="0" xfId="3" applyFont="1" applyFill="1"/>
    <xf numFmtId="9" fontId="1" fillId="18" borderId="32" xfId="3" applyFont="1" applyFill="1" applyBorder="1" applyAlignment="1" applyProtection="1">
      <alignment horizontal="center" vertical="center"/>
      <protection locked="0"/>
    </xf>
    <xf numFmtId="0" fontId="1" fillId="12" borderId="37" xfId="0" applyFont="1" applyFill="1" applyBorder="1" applyAlignment="1">
      <alignment vertical="top" wrapText="1"/>
    </xf>
    <xf numFmtId="0" fontId="50" fillId="7" borderId="0" xfId="4" applyFill="1"/>
    <xf numFmtId="0" fontId="24" fillId="2" borderId="3" xfId="0" applyFont="1" applyFill="1" applyBorder="1" applyAlignment="1">
      <alignment horizontal="center"/>
    </xf>
    <xf numFmtId="0" fontId="25" fillId="20" borderId="74" xfId="0" applyFont="1" applyFill="1" applyBorder="1" applyAlignment="1">
      <alignment horizontal="center" vertical="center"/>
    </xf>
    <xf numFmtId="0" fontId="25" fillId="20" borderId="39" xfId="0" applyFont="1" applyFill="1" applyBorder="1" applyAlignment="1">
      <alignment horizontal="center" vertical="center"/>
    </xf>
    <xf numFmtId="0" fontId="25" fillId="20" borderId="41" xfId="0" applyFont="1" applyFill="1" applyBorder="1" applyAlignment="1">
      <alignment horizontal="center" vertical="center"/>
    </xf>
    <xf numFmtId="0" fontId="25" fillId="20" borderId="95" xfId="0" applyFont="1" applyFill="1" applyBorder="1" applyAlignment="1">
      <alignment horizontal="center" vertical="center"/>
    </xf>
    <xf numFmtId="0" fontId="1" fillId="4" borderId="0" xfId="0" applyFont="1" applyFill="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0" fillId="0" borderId="60" xfId="0" applyBorder="1" applyAlignment="1">
      <alignment horizontal="center"/>
    </xf>
    <xf numFmtId="0" fontId="0" fillId="0" borderId="58" xfId="0" applyBorder="1"/>
    <xf numFmtId="0" fontId="29" fillId="0" borderId="32" xfId="0" applyFont="1" applyBorder="1" applyAlignment="1">
      <alignment horizontal="center"/>
    </xf>
    <xf numFmtId="49" fontId="1" fillId="6" borderId="32" xfId="0" applyNumberFormat="1" applyFont="1" applyFill="1" applyBorder="1" applyAlignment="1">
      <alignment horizontal="left" vertical="center" wrapText="1"/>
    </xf>
    <xf numFmtId="0" fontId="5" fillId="3" borderId="21" xfId="0" applyFont="1" applyFill="1" applyBorder="1" applyAlignment="1">
      <alignment horizontal="left" vertical="center"/>
    </xf>
    <xf numFmtId="0" fontId="6" fillId="3" borderId="24" xfId="0" applyFont="1" applyFill="1" applyBorder="1" applyAlignment="1">
      <alignment vertical="center" wrapText="1"/>
    </xf>
    <xf numFmtId="0" fontId="53" fillId="2" borderId="36" xfId="0" applyFont="1" applyFill="1" applyBorder="1" applyAlignment="1">
      <alignment horizontal="center" vertical="center" wrapText="1"/>
    </xf>
    <xf numFmtId="0" fontId="53" fillId="2" borderId="36" xfId="0" applyFont="1" applyFill="1" applyBorder="1" applyAlignment="1" applyProtection="1">
      <alignment horizontal="center" vertical="center" wrapText="1"/>
      <protection locked="0"/>
    </xf>
    <xf numFmtId="49" fontId="1" fillId="15" borderId="97" xfId="0" applyNumberFormat="1" applyFont="1" applyFill="1" applyBorder="1" applyAlignment="1">
      <alignment horizontal="center" vertical="center" wrapText="1"/>
    </xf>
    <xf numFmtId="49" fontId="1" fillId="4" borderId="0" xfId="0" applyNumberFormat="1" applyFont="1" applyFill="1" applyAlignment="1">
      <alignment horizontal="center" vertical="center"/>
    </xf>
    <xf numFmtId="49" fontId="21" fillId="2" borderId="0" xfId="0" applyNumberFormat="1" applyFont="1" applyFill="1" applyAlignment="1">
      <alignment horizontal="center" vertical="center" wrapText="1"/>
    </xf>
    <xf numFmtId="49" fontId="1" fillId="4" borderId="41" xfId="0" applyNumberFormat="1" applyFont="1" applyFill="1" applyBorder="1" applyAlignment="1">
      <alignment horizontal="center" vertical="center"/>
    </xf>
    <xf numFmtId="49" fontId="1" fillId="15" borderId="32" xfId="0" applyNumberFormat="1" applyFont="1" applyFill="1" applyBorder="1" applyAlignment="1">
      <alignment horizontal="center" vertical="center" wrapText="1"/>
    </xf>
    <xf numFmtId="0" fontId="1" fillId="7" borderId="9" xfId="0" applyFont="1" applyFill="1" applyBorder="1" applyAlignment="1">
      <alignment vertical="top"/>
    </xf>
    <xf numFmtId="0" fontId="1" fillId="7" borderId="32" xfId="0" applyFont="1" applyFill="1" applyBorder="1" applyAlignment="1">
      <alignment vertical="top"/>
    </xf>
    <xf numFmtId="0" fontId="10" fillId="7" borderId="32" xfId="0" applyFont="1" applyFill="1" applyBorder="1" applyAlignment="1">
      <alignment vertical="center" wrapText="1"/>
    </xf>
    <xf numFmtId="0" fontId="1" fillId="7" borderId="5" xfId="0" applyFont="1" applyFill="1" applyBorder="1" applyAlignment="1" applyProtection="1">
      <alignment horizontal="center" vertical="center"/>
      <protection locked="0"/>
    </xf>
    <xf numFmtId="0" fontId="1" fillId="7" borderId="7" xfId="0" applyFont="1" applyFill="1" applyBorder="1" applyAlignment="1">
      <alignment horizontal="center" vertical="center"/>
    </xf>
    <xf numFmtId="1" fontId="0" fillId="3" borderId="32" xfId="0" applyNumberFormat="1" applyFill="1" applyBorder="1" applyAlignment="1">
      <alignment horizontal="center" vertical="center"/>
    </xf>
    <xf numFmtId="1" fontId="11" fillId="3" borderId="32" xfId="0" applyNumberFormat="1" applyFont="1" applyFill="1" applyBorder="1" applyAlignment="1">
      <alignment horizontal="center" vertical="center"/>
    </xf>
    <xf numFmtId="1" fontId="0" fillId="17" borderId="45" xfId="0" applyNumberFormat="1" applyFill="1" applyBorder="1" applyAlignment="1">
      <alignment horizontal="center" vertical="center"/>
    </xf>
    <xf numFmtId="1" fontId="0" fillId="17" borderId="32" xfId="0" applyNumberFormat="1" applyFill="1" applyBorder="1"/>
    <xf numFmtId="1" fontId="0" fillId="17" borderId="92" xfId="0" applyNumberFormat="1" applyFill="1" applyBorder="1" applyAlignment="1">
      <alignment horizontal="center" vertical="center"/>
    </xf>
    <xf numFmtId="1" fontId="10" fillId="12" borderId="32" xfId="0" applyNumberFormat="1" applyFont="1" applyFill="1" applyBorder="1" applyAlignment="1" applyProtection="1">
      <alignment horizontal="center" vertical="center" wrapText="1"/>
      <protection locked="0"/>
    </xf>
    <xf numFmtId="1" fontId="0" fillId="7" borderId="32" xfId="0" applyNumberFormat="1" applyFill="1" applyBorder="1" applyAlignment="1">
      <alignment horizontal="center" vertical="center"/>
    </xf>
    <xf numFmtId="0" fontId="35" fillId="17" borderId="0" xfId="0" applyFont="1" applyFill="1" applyAlignment="1">
      <alignment horizontal="center" vertical="center"/>
    </xf>
    <xf numFmtId="0" fontId="11" fillId="7" borderId="92" xfId="0" applyFont="1" applyFill="1" applyBorder="1" applyAlignment="1">
      <alignment horizontal="center" vertical="center"/>
    </xf>
    <xf numFmtId="0" fontId="11" fillId="7" borderId="42" xfId="0" applyFont="1" applyFill="1" applyBorder="1" applyAlignment="1">
      <alignment horizontal="center" vertical="center"/>
    </xf>
    <xf numFmtId="0" fontId="1" fillId="3" borderId="40"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0" fillId="17" borderId="75" xfId="0" applyFill="1" applyBorder="1" applyProtection="1">
      <protection locked="0"/>
    </xf>
    <xf numFmtId="165" fontId="1" fillId="7" borderId="32" xfId="3" applyNumberFormat="1" applyFont="1" applyFill="1" applyBorder="1" applyAlignment="1" applyProtection="1">
      <alignment horizontal="center" vertical="center"/>
    </xf>
    <xf numFmtId="165" fontId="1" fillId="19" borderId="32" xfId="3" applyNumberFormat="1" applyFont="1" applyFill="1" applyBorder="1" applyAlignment="1" applyProtection="1">
      <alignment horizontal="center" vertical="center"/>
    </xf>
    <xf numFmtId="165" fontId="2" fillId="19" borderId="32" xfId="3" applyNumberFormat="1" applyFont="1" applyFill="1" applyBorder="1" applyAlignment="1" applyProtection="1">
      <alignment horizontal="center" vertical="center"/>
    </xf>
    <xf numFmtId="165" fontId="2" fillId="7" borderId="32" xfId="3" applyNumberFormat="1" applyFont="1" applyFill="1" applyBorder="1" applyAlignment="1" applyProtection="1">
      <alignment horizontal="center" vertical="center"/>
    </xf>
    <xf numFmtId="0" fontId="1" fillId="3" borderId="37" xfId="0" applyFont="1" applyFill="1" applyBorder="1" applyAlignment="1" applyProtection="1">
      <alignment horizontal="center"/>
      <protection locked="0"/>
    </xf>
    <xf numFmtId="0" fontId="1" fillId="12" borderId="37" xfId="0" applyFont="1" applyFill="1" applyBorder="1" applyAlignment="1" applyProtection="1">
      <alignment horizontal="center" vertical="center" wrapText="1"/>
      <protection locked="0"/>
    </xf>
    <xf numFmtId="0" fontId="0" fillId="17" borderId="100" xfId="0" applyFill="1" applyBorder="1"/>
    <xf numFmtId="0" fontId="0" fillId="17" borderId="74" xfId="0" applyFill="1" applyBorder="1"/>
    <xf numFmtId="0" fontId="0" fillId="17" borderId="40" xfId="0" applyFill="1" applyBorder="1"/>
    <xf numFmtId="0" fontId="0" fillId="17" borderId="41" xfId="0" applyFill="1" applyBorder="1"/>
    <xf numFmtId="0" fontId="0" fillId="17" borderId="95" xfId="0" applyFill="1" applyBorder="1"/>
    <xf numFmtId="0" fontId="0" fillId="21" borderId="32"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22" borderId="32"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23" borderId="32" xfId="0" applyFill="1" applyBorder="1" applyAlignment="1" applyProtection="1">
      <alignment horizontal="center" vertical="center"/>
      <protection locked="0"/>
    </xf>
    <xf numFmtId="0" fontId="0" fillId="24" borderId="32" xfId="0" applyFill="1" applyBorder="1" applyAlignment="1" applyProtection="1">
      <alignment horizontal="center" vertical="center"/>
      <protection locked="0"/>
    </xf>
    <xf numFmtId="0" fontId="22" fillId="24" borderId="43" xfId="0" applyFont="1" applyFill="1" applyBorder="1" applyAlignment="1">
      <alignment wrapText="1"/>
    </xf>
    <xf numFmtId="0" fontId="22" fillId="23" borderId="43" xfId="0" applyFont="1" applyFill="1" applyBorder="1" applyAlignment="1">
      <alignment wrapText="1"/>
    </xf>
    <xf numFmtId="164" fontId="23" fillId="0" borderId="32" xfId="0" applyNumberFormat="1" applyFont="1" applyBorder="1" applyAlignment="1">
      <alignment wrapText="1"/>
    </xf>
    <xf numFmtId="0" fontId="0" fillId="7" borderId="87" xfId="0" applyFill="1" applyBorder="1" applyAlignment="1">
      <alignment wrapText="1"/>
    </xf>
    <xf numFmtId="0" fontId="0" fillId="7" borderId="88" xfId="0" applyFill="1" applyBorder="1" applyAlignment="1">
      <alignment wrapText="1"/>
    </xf>
    <xf numFmtId="0" fontId="1" fillId="7" borderId="32" xfId="0" applyFont="1" applyFill="1" applyBorder="1" applyAlignment="1" applyProtection="1">
      <alignment horizontal="left" vertical="center"/>
      <protection locked="0"/>
    </xf>
    <xf numFmtId="0" fontId="23" fillId="15" borderId="93" xfId="0" applyFont="1" applyFill="1" applyBorder="1" applyAlignment="1" applyProtection="1">
      <alignment vertical="top"/>
      <protection locked="0"/>
    </xf>
    <xf numFmtId="49" fontId="23" fillId="15" borderId="46" xfId="0" applyNumberFormat="1" applyFont="1" applyFill="1" applyBorder="1" applyAlignment="1" applyProtection="1">
      <alignment horizontal="center" vertical="center"/>
      <protection locked="0"/>
    </xf>
    <xf numFmtId="0" fontId="1" fillId="15" borderId="9" xfId="0" applyFont="1" applyFill="1" applyBorder="1" applyAlignment="1" applyProtection="1">
      <alignment vertical="top"/>
      <protection locked="0"/>
    </xf>
    <xf numFmtId="0" fontId="42" fillId="4" borderId="0" xfId="0" applyFont="1" applyFill="1" applyAlignment="1" applyProtection="1">
      <alignment horizontal="center" vertical="center"/>
      <protection locked="0"/>
    </xf>
    <xf numFmtId="0" fontId="1" fillId="12" borderId="38" xfId="0" applyFont="1" applyFill="1" applyBorder="1" applyAlignment="1">
      <alignment vertical="center" wrapText="1"/>
    </xf>
    <xf numFmtId="0" fontId="1" fillId="23" borderId="44" xfId="0" applyFont="1" applyFill="1" applyBorder="1" applyAlignment="1" applyProtection="1">
      <alignment horizontal="center" vertical="center"/>
      <protection locked="0"/>
    </xf>
    <xf numFmtId="0" fontId="1" fillId="23" borderId="38" xfId="0" applyFont="1" applyFill="1" applyBorder="1" applyAlignment="1" applyProtection="1">
      <alignment horizontal="center" vertical="center"/>
      <protection locked="0"/>
    </xf>
    <xf numFmtId="0" fontId="1" fillId="24" borderId="44" xfId="0" applyFont="1" applyFill="1" applyBorder="1" applyAlignment="1" applyProtection="1">
      <alignment horizontal="center" vertical="center"/>
      <protection locked="0"/>
    </xf>
    <xf numFmtId="0" fontId="1" fillId="24" borderId="38" xfId="0" applyFont="1" applyFill="1" applyBorder="1" applyAlignment="1" applyProtection="1">
      <alignment horizontal="center" vertical="center"/>
      <protection locked="0"/>
    </xf>
    <xf numFmtId="2" fontId="1" fillId="7" borderId="71" xfId="0" applyNumberFormat="1" applyFont="1" applyFill="1" applyBorder="1" applyAlignment="1">
      <alignment horizontal="center" vertical="center"/>
    </xf>
    <xf numFmtId="9" fontId="1" fillId="7" borderId="71" xfId="3" applyFont="1" applyFill="1" applyBorder="1" applyAlignment="1" applyProtection="1">
      <alignment horizontal="center" vertical="center"/>
    </xf>
    <xf numFmtId="0" fontId="1" fillId="3" borderId="7" xfId="0" applyFont="1" applyFill="1" applyBorder="1" applyAlignment="1" applyProtection="1">
      <alignment horizontal="center" vertical="center"/>
      <protection locked="0"/>
    </xf>
    <xf numFmtId="0" fontId="1" fillId="3" borderId="37" xfId="0" applyFont="1" applyFill="1" applyBorder="1" applyAlignment="1">
      <alignment horizontal="center" vertical="center" wrapText="1"/>
    </xf>
    <xf numFmtId="0" fontId="1" fillId="19" borderId="37" xfId="0" applyFont="1" applyFill="1" applyBorder="1" applyAlignment="1">
      <alignment horizontal="center" vertical="center"/>
    </xf>
    <xf numFmtId="0" fontId="1" fillId="19" borderId="71" xfId="0" applyFont="1" applyFill="1" applyBorder="1" applyAlignment="1">
      <alignment horizontal="center" vertical="center"/>
    </xf>
    <xf numFmtId="0" fontId="1" fillId="12" borderId="66" xfId="0" quotePrefix="1" applyFont="1" applyFill="1" applyBorder="1" applyAlignment="1">
      <alignment horizontal="left" wrapText="1"/>
    </xf>
    <xf numFmtId="0" fontId="40" fillId="12" borderId="0" xfId="0" applyFont="1" applyFill="1" applyAlignment="1">
      <alignment horizontal="center" vertical="center"/>
    </xf>
    <xf numFmtId="0" fontId="1" fillId="12" borderId="63" xfId="0" quotePrefix="1" applyFont="1" applyFill="1" applyBorder="1" applyAlignment="1">
      <alignment horizontal="left" indent="2"/>
    </xf>
    <xf numFmtId="0" fontId="1" fillId="12" borderId="0" xfId="0" applyFont="1" applyFill="1" applyAlignment="1">
      <alignment wrapText="1"/>
    </xf>
    <xf numFmtId="0" fontId="1" fillId="12" borderId="61" xfId="0" applyFont="1" applyFill="1" applyBorder="1" applyAlignment="1">
      <alignment wrapText="1"/>
    </xf>
    <xf numFmtId="0" fontId="1" fillId="12" borderId="63" xfId="0" quotePrefix="1" applyFont="1" applyFill="1" applyBorder="1" applyAlignment="1">
      <alignment horizontal="left" vertical="top" wrapText="1" indent="2"/>
    </xf>
    <xf numFmtId="0" fontId="1" fillId="12" borderId="64" xfId="0" quotePrefix="1" applyFont="1" applyFill="1" applyBorder="1" applyAlignment="1">
      <alignment horizontal="left" vertical="top" wrapText="1" indent="2"/>
    </xf>
    <xf numFmtId="0" fontId="1" fillId="12" borderId="63" xfId="0" applyFont="1" applyFill="1" applyBorder="1" applyAlignment="1">
      <alignment horizontal="left" wrapText="1"/>
    </xf>
    <xf numFmtId="0" fontId="1" fillId="12" borderId="64" xfId="0" applyFont="1" applyFill="1" applyBorder="1" applyAlignment="1">
      <alignment horizontal="left" wrapText="1"/>
    </xf>
    <xf numFmtId="0" fontId="2" fillId="12" borderId="57" xfId="0" applyFont="1" applyFill="1" applyBorder="1" applyAlignment="1">
      <alignment horizontal="left" vertical="top"/>
    </xf>
    <xf numFmtId="0" fontId="2" fillId="12" borderId="58" xfId="0" applyFont="1" applyFill="1" applyBorder="1" applyAlignment="1">
      <alignment horizontal="left" vertical="top"/>
    </xf>
    <xf numFmtId="0" fontId="2" fillId="12" borderId="57" xfId="0" applyFont="1" applyFill="1" applyBorder="1" applyAlignment="1">
      <alignment horizontal="left"/>
    </xf>
    <xf numFmtId="0" fontId="2" fillId="12" borderId="58" xfId="0" applyFont="1" applyFill="1" applyBorder="1" applyAlignment="1">
      <alignment horizontal="left"/>
    </xf>
    <xf numFmtId="0" fontId="2" fillId="12" borderId="57" xfId="0" applyFont="1" applyFill="1" applyBorder="1"/>
    <xf numFmtId="0" fontId="2" fillId="12" borderId="58" xfId="0" applyFont="1" applyFill="1" applyBorder="1"/>
    <xf numFmtId="0" fontId="1" fillId="12" borderId="0" xfId="0" applyFont="1" applyFill="1" applyAlignment="1">
      <alignment horizontal="left" wrapText="1"/>
    </xf>
    <xf numFmtId="0" fontId="1" fillId="12" borderId="0" xfId="0" applyFont="1" applyFill="1" applyAlignment="1">
      <alignment horizontal="left" vertical="top" wrapText="1"/>
    </xf>
    <xf numFmtId="0" fontId="37" fillId="0" borderId="32" xfId="0" applyFont="1" applyBorder="1" applyAlignment="1" applyProtection="1">
      <alignment horizontal="left"/>
      <protection locked="0"/>
    </xf>
    <xf numFmtId="0" fontId="37" fillId="0" borderId="32" xfId="0" applyFont="1" applyBorder="1" applyAlignment="1" applyProtection="1">
      <alignment horizontal="center"/>
      <protection locked="0"/>
    </xf>
    <xf numFmtId="0" fontId="38" fillId="0" borderId="41" xfId="0" applyFont="1" applyBorder="1" applyAlignment="1">
      <alignment horizontal="center"/>
    </xf>
    <xf numFmtId="0" fontId="40" fillId="12" borderId="63" xfId="0" applyFont="1" applyFill="1" applyBorder="1" applyAlignment="1">
      <alignment horizontal="center" vertical="center"/>
    </xf>
    <xf numFmtId="0" fontId="21" fillId="14" borderId="0" xfId="0" applyFont="1" applyFill="1" applyAlignment="1">
      <alignment horizontal="center" vertical="center" wrapText="1"/>
    </xf>
    <xf numFmtId="0" fontId="40" fillId="8" borderId="0" xfId="0" applyFont="1" applyFill="1" applyAlignment="1">
      <alignment horizontal="center" vertical="center"/>
    </xf>
    <xf numFmtId="0" fontId="21" fillId="14" borderId="0" xfId="0" applyFont="1" applyFill="1" applyAlignment="1" applyProtection="1">
      <alignment horizontal="center" vertical="center" wrapText="1"/>
      <protection locked="0"/>
    </xf>
    <xf numFmtId="0" fontId="21" fillId="2" borderId="47" xfId="0" applyFont="1" applyFill="1" applyBorder="1" applyAlignment="1">
      <alignment horizontal="left" vertical="center" wrapText="1"/>
    </xf>
    <xf numFmtId="0" fontId="21" fillId="2" borderId="0" xfId="0" applyFont="1" applyFill="1" applyAlignment="1">
      <alignment horizontal="left" vertical="center" wrapText="1"/>
    </xf>
    <xf numFmtId="0" fontId="40" fillId="0" borderId="100" xfId="0" applyFont="1" applyBorder="1" applyAlignment="1">
      <alignment horizontal="center" vertical="center"/>
    </xf>
    <xf numFmtId="0" fontId="40" fillId="0" borderId="74" xfId="0" applyFont="1" applyBorder="1" applyAlignment="1">
      <alignment horizontal="center" vertical="center"/>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95" xfId="0" applyFont="1" applyBorder="1" applyAlignment="1">
      <alignment horizontal="center" vertical="center"/>
    </xf>
    <xf numFmtId="0" fontId="47" fillId="0" borderId="1" xfId="0" applyFont="1" applyBorder="1" applyAlignment="1">
      <alignment horizontal="left" vertical="top" wrapText="1"/>
    </xf>
    <xf numFmtId="0" fontId="47" fillId="0" borderId="1" xfId="0" applyFont="1" applyBorder="1" applyAlignment="1">
      <alignment horizontal="left" vertical="top"/>
    </xf>
    <xf numFmtId="0" fontId="47" fillId="0" borderId="43" xfId="0" applyFont="1" applyBorder="1" applyAlignment="1">
      <alignment horizontal="left" vertical="top" wrapText="1"/>
    </xf>
    <xf numFmtId="0" fontId="47" fillId="0" borderId="44" xfId="0" applyFont="1" applyBorder="1" applyAlignment="1">
      <alignment horizontal="left" vertical="top" wrapText="1"/>
    </xf>
    <xf numFmtId="0" fontId="47" fillId="0" borderId="38" xfId="0" applyFont="1" applyBorder="1" applyAlignment="1">
      <alignment horizontal="left" vertical="top" wrapText="1"/>
    </xf>
    <xf numFmtId="0" fontId="24" fillId="2" borderId="3" xfId="0" applyFont="1" applyFill="1" applyBorder="1" applyAlignment="1">
      <alignment horizontal="center"/>
    </xf>
    <xf numFmtId="0" fontId="25" fillId="20" borderId="100" xfId="0" applyFont="1" applyFill="1" applyBorder="1" applyAlignment="1">
      <alignment horizontal="left" vertical="center"/>
    </xf>
    <xf numFmtId="0" fontId="25" fillId="20" borderId="74" xfId="0" applyFont="1" applyFill="1" applyBorder="1" applyAlignment="1">
      <alignment horizontal="left" vertical="center"/>
    </xf>
    <xf numFmtId="0" fontId="25" fillId="20" borderId="39" xfId="0" applyFont="1" applyFill="1" applyBorder="1" applyAlignment="1">
      <alignment horizontal="left" vertical="center"/>
    </xf>
    <xf numFmtId="0" fontId="25" fillId="20" borderId="40" xfId="0" applyFont="1" applyFill="1" applyBorder="1" applyAlignment="1">
      <alignment horizontal="left" vertical="center"/>
    </xf>
    <xf numFmtId="0" fontId="25" fillId="20" borderId="41" xfId="0" applyFont="1" applyFill="1" applyBorder="1" applyAlignment="1">
      <alignment horizontal="left" vertical="center"/>
    </xf>
    <xf numFmtId="0" fontId="25" fillId="20" borderId="95" xfId="0" applyFont="1" applyFill="1" applyBorder="1" applyAlignment="1">
      <alignment horizontal="left" vertical="center"/>
    </xf>
    <xf numFmtId="0" fontId="6" fillId="3" borderId="70" xfId="0" applyFont="1" applyFill="1" applyBorder="1" applyAlignment="1">
      <alignment horizontal="left" vertical="center" wrapText="1"/>
    </xf>
    <xf numFmtId="0" fontId="25" fillId="0" borderId="0" xfId="0" applyFont="1" applyAlignment="1">
      <alignment horizontal="center" vertical="center"/>
    </xf>
    <xf numFmtId="0" fontId="51" fillId="7" borderId="0" xfId="4" applyFont="1" applyFill="1" applyBorder="1" applyAlignment="1">
      <alignment horizontal="left"/>
    </xf>
    <xf numFmtId="0" fontId="6" fillId="3" borderId="7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40" fillId="0" borderId="0" xfId="0" applyFont="1" applyAlignment="1">
      <alignment horizontal="center" vertical="center"/>
    </xf>
    <xf numFmtId="0" fontId="6" fillId="3" borderId="39"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37" xfId="0" applyFont="1" applyFill="1" applyBorder="1" applyAlignment="1">
      <alignment horizontal="left" vertical="top" wrapText="1"/>
    </xf>
    <xf numFmtId="0" fontId="6" fillId="3" borderId="36" xfId="0" applyFont="1" applyFill="1" applyBorder="1" applyAlignment="1">
      <alignment horizontal="left" vertical="top" wrapText="1"/>
    </xf>
    <xf numFmtId="0" fontId="25" fillId="0" borderId="41" xfId="0" applyFont="1" applyBorder="1" applyAlignment="1">
      <alignment horizontal="center" vertical="center"/>
    </xf>
    <xf numFmtId="0" fontId="18" fillId="0" borderId="100" xfId="0" applyFont="1" applyBorder="1" applyAlignment="1">
      <alignment horizontal="left" vertical="top" wrapText="1"/>
    </xf>
    <xf numFmtId="0" fontId="10" fillId="0" borderId="74" xfId="0" applyFont="1" applyBorder="1" applyAlignment="1">
      <alignment horizontal="left" vertical="top" wrapText="1"/>
    </xf>
    <xf numFmtId="0" fontId="10" fillId="0" borderId="39" xfId="0" applyFont="1" applyBorder="1" applyAlignment="1">
      <alignment horizontal="left" vertical="top" wrapText="1"/>
    </xf>
    <xf numFmtId="0" fontId="10" fillId="0" borderId="92" xfId="0" applyFont="1" applyBorder="1" applyAlignment="1">
      <alignment horizontal="left" vertical="top" wrapText="1"/>
    </xf>
    <xf numFmtId="0" fontId="10" fillId="0" borderId="0" xfId="0" applyFont="1" applyAlignment="1">
      <alignment horizontal="left" vertical="top" wrapText="1"/>
    </xf>
    <xf numFmtId="0" fontId="10" fillId="0" borderId="42"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95" xfId="0" applyFont="1" applyBorder="1" applyAlignment="1">
      <alignment horizontal="left" vertical="top" wrapText="1"/>
    </xf>
    <xf numFmtId="0" fontId="25" fillId="20" borderId="100" xfId="0" applyFont="1" applyFill="1" applyBorder="1" applyAlignment="1">
      <alignment horizontal="left" vertical="center" wrapText="1"/>
    </xf>
    <xf numFmtId="0" fontId="25" fillId="20" borderId="74" xfId="0" applyFont="1" applyFill="1" applyBorder="1" applyAlignment="1">
      <alignment horizontal="left" vertical="center" wrapText="1"/>
    </xf>
    <xf numFmtId="0" fontId="25" fillId="20" borderId="39" xfId="0" applyFont="1" applyFill="1" applyBorder="1" applyAlignment="1">
      <alignment horizontal="left" vertical="center" wrapText="1"/>
    </xf>
    <xf numFmtId="0" fontId="25" fillId="20" borderId="40" xfId="0" applyFont="1" applyFill="1" applyBorder="1" applyAlignment="1">
      <alignment horizontal="left" vertical="center" wrapText="1"/>
    </xf>
    <xf numFmtId="0" fontId="25" fillId="20" borderId="41" xfId="0" applyFont="1" applyFill="1" applyBorder="1" applyAlignment="1">
      <alignment horizontal="left" vertical="center" wrapText="1"/>
    </xf>
    <xf numFmtId="0" fontId="25" fillId="20" borderId="95" xfId="0" applyFont="1" applyFill="1" applyBorder="1" applyAlignment="1">
      <alignment horizontal="left" vertical="center" wrapText="1"/>
    </xf>
    <xf numFmtId="0" fontId="6" fillId="3" borderId="39" xfId="0" applyFont="1" applyFill="1" applyBorder="1" applyAlignment="1">
      <alignment horizontal="center" vertical="center" wrapText="1"/>
    </xf>
    <xf numFmtId="49" fontId="38" fillId="8" borderId="76" xfId="0" applyNumberFormat="1" applyFont="1" applyFill="1" applyBorder="1" applyAlignment="1">
      <alignment horizontal="center" vertical="top" wrapText="1"/>
    </xf>
    <xf numFmtId="49" fontId="38" fillId="8" borderId="83" xfId="0" applyNumberFormat="1" applyFont="1" applyFill="1" applyBorder="1" applyAlignment="1">
      <alignment horizontal="center" vertical="top" wrapText="1"/>
    </xf>
    <xf numFmtId="49" fontId="38" fillId="8" borderId="72" xfId="0" applyNumberFormat="1" applyFont="1" applyFill="1" applyBorder="1" applyAlignment="1">
      <alignment horizontal="center" vertical="top" wrapText="1"/>
    </xf>
    <xf numFmtId="49" fontId="38" fillId="8" borderId="0" xfId="0" applyNumberFormat="1" applyFont="1" applyFill="1" applyAlignment="1">
      <alignment horizontal="center" vertical="top" wrapText="1"/>
    </xf>
    <xf numFmtId="49" fontId="38" fillId="8" borderId="79" xfId="0" applyNumberFormat="1" applyFont="1" applyFill="1" applyBorder="1" applyAlignment="1">
      <alignment horizontal="center" vertical="top" wrapText="1"/>
    </xf>
    <xf numFmtId="49" fontId="38" fillId="8" borderId="84" xfId="0" applyNumberFormat="1" applyFont="1" applyFill="1" applyBorder="1" applyAlignment="1">
      <alignment horizontal="center" vertical="top" wrapText="1"/>
    </xf>
    <xf numFmtId="0" fontId="38" fillId="3" borderId="81" xfId="0" applyFont="1" applyFill="1" applyBorder="1" applyAlignment="1">
      <alignment horizontal="center"/>
    </xf>
    <xf numFmtId="0" fontId="38" fillId="3" borderId="85" xfId="0" applyFont="1" applyFill="1" applyBorder="1" applyAlignment="1">
      <alignment horizontal="center"/>
    </xf>
    <xf numFmtId="0" fontId="6" fillId="5" borderId="46" xfId="0" applyFont="1" applyFill="1" applyBorder="1" applyAlignment="1">
      <alignment horizontal="center" vertical="center" wrapText="1"/>
    </xf>
    <xf numFmtId="0" fontId="6" fillId="5" borderId="0" xfId="0" applyFont="1" applyFill="1" applyAlignment="1">
      <alignment horizontal="center" vertical="center" wrapText="1"/>
    </xf>
    <xf numFmtId="0" fontId="1" fillId="0" borderId="37" xfId="0" applyFont="1" applyBorder="1" applyAlignment="1">
      <alignment horizontal="left" vertical="center" wrapText="1"/>
    </xf>
    <xf numFmtId="0" fontId="1" fillId="0" borderId="45" xfId="0" applyFont="1" applyBorder="1" applyAlignment="1">
      <alignment horizontal="left" vertical="center" wrapText="1"/>
    </xf>
    <xf numFmtId="0" fontId="1" fillId="0" borderId="36" xfId="0" applyFont="1" applyBorder="1" applyAlignment="1">
      <alignment horizontal="left" vertical="center" wrapText="1"/>
    </xf>
    <xf numFmtId="49" fontId="37" fillId="8" borderId="76" xfId="0" applyNumberFormat="1" applyFont="1" applyFill="1" applyBorder="1" applyAlignment="1">
      <alignment horizontal="left" vertical="top" wrapText="1"/>
    </xf>
    <xf numFmtId="49" fontId="37" fillId="8" borderId="83" xfId="0" applyNumberFormat="1" applyFont="1" applyFill="1" applyBorder="1" applyAlignment="1">
      <alignment horizontal="left" vertical="top" wrapText="1"/>
    </xf>
    <xf numFmtId="49" fontId="37" fillId="8" borderId="77" xfId="0" applyNumberFormat="1" applyFont="1" applyFill="1" applyBorder="1" applyAlignment="1">
      <alignment horizontal="left" vertical="top" wrapText="1"/>
    </xf>
    <xf numFmtId="49" fontId="37" fillId="8" borderId="72" xfId="0" applyNumberFormat="1" applyFont="1" applyFill="1" applyBorder="1" applyAlignment="1">
      <alignment horizontal="left" vertical="top" wrapText="1"/>
    </xf>
    <xf numFmtId="49" fontId="37" fillId="8" borderId="0" xfId="0" applyNumberFormat="1" applyFont="1" applyFill="1" applyAlignment="1">
      <alignment horizontal="left" vertical="top" wrapText="1"/>
    </xf>
    <xf numFmtId="49" fontId="37" fillId="8" borderId="78" xfId="0" applyNumberFormat="1" applyFont="1" applyFill="1" applyBorder="1" applyAlignment="1">
      <alignment horizontal="left" vertical="top" wrapText="1"/>
    </xf>
    <xf numFmtId="49" fontId="37" fillId="8" borderId="79" xfId="0" applyNumberFormat="1" applyFont="1" applyFill="1" applyBorder="1" applyAlignment="1">
      <alignment horizontal="left" vertical="top" wrapText="1"/>
    </xf>
    <xf numFmtId="49" fontId="37" fillId="8" borderId="84" xfId="0" applyNumberFormat="1" applyFont="1" applyFill="1" applyBorder="1" applyAlignment="1">
      <alignment horizontal="left" vertical="top" wrapText="1"/>
    </xf>
    <xf numFmtId="49" fontId="37" fillId="8" borderId="80" xfId="0" applyNumberFormat="1" applyFont="1" applyFill="1" applyBorder="1" applyAlignment="1">
      <alignment horizontal="left" vertical="top" wrapText="1"/>
    </xf>
    <xf numFmtId="0" fontId="38" fillId="3" borderId="76" xfId="0" applyFont="1" applyFill="1" applyBorder="1" applyAlignment="1">
      <alignment horizontal="center"/>
    </xf>
    <xf numFmtId="0" fontId="38" fillId="3" borderId="83" xfId="0" applyFont="1" applyFill="1" applyBorder="1" applyAlignment="1">
      <alignment horizontal="center"/>
    </xf>
    <xf numFmtId="0" fontId="38" fillId="3" borderId="77" xfId="0" applyFont="1" applyFill="1" applyBorder="1" applyAlignment="1">
      <alignment horizontal="center"/>
    </xf>
    <xf numFmtId="0" fontId="1" fillId="0" borderId="74" xfId="0" applyFont="1" applyBorder="1" applyAlignment="1">
      <alignment horizontal="left" vertical="center" wrapText="1"/>
    </xf>
    <xf numFmtId="0" fontId="1" fillId="0" borderId="0" xfId="0" applyFont="1" applyAlignment="1">
      <alignment horizontal="left" vertical="center" wrapText="1"/>
    </xf>
    <xf numFmtId="0" fontId="46" fillId="0" borderId="100" xfId="0" applyFont="1" applyBorder="1" applyAlignment="1">
      <alignment horizontal="left" vertical="top" wrapText="1"/>
    </xf>
    <xf numFmtId="0" fontId="46" fillId="0" borderId="74" xfId="0" applyFont="1" applyBorder="1" applyAlignment="1">
      <alignment horizontal="left" vertical="top" wrapText="1"/>
    </xf>
    <xf numFmtId="0" fontId="46" fillId="0" borderId="39" xfId="0" applyFont="1" applyBorder="1" applyAlignment="1">
      <alignment horizontal="left" vertical="top" wrapText="1"/>
    </xf>
    <xf numFmtId="0" fontId="46" fillId="0" borderId="92" xfId="0" applyFont="1" applyBorder="1" applyAlignment="1">
      <alignment horizontal="left" vertical="top" wrapText="1"/>
    </xf>
    <xf numFmtId="0" fontId="46" fillId="0" borderId="0" xfId="0" applyFont="1" applyAlignment="1">
      <alignment horizontal="left" vertical="top" wrapText="1"/>
    </xf>
    <xf numFmtId="0" fontId="46" fillId="0" borderId="42" xfId="0" applyFont="1" applyBorder="1" applyAlignment="1">
      <alignment horizontal="left" vertical="top" wrapText="1"/>
    </xf>
    <xf numFmtId="0" fontId="46" fillId="0" borderId="40" xfId="0" applyFont="1" applyBorder="1" applyAlignment="1">
      <alignment horizontal="left" vertical="top" wrapText="1"/>
    </xf>
    <xf numFmtId="0" fontId="46" fillId="0" borderId="41" xfId="0" applyFont="1" applyBorder="1" applyAlignment="1">
      <alignment horizontal="left" vertical="top" wrapText="1"/>
    </xf>
    <xf numFmtId="0" fontId="46" fillId="0" borderId="95" xfId="0" applyFont="1" applyBorder="1" applyAlignment="1">
      <alignment horizontal="left" vertical="top" wrapText="1"/>
    </xf>
    <xf numFmtId="0" fontId="21" fillId="3" borderId="42" xfId="0" applyFont="1" applyFill="1" applyBorder="1" applyAlignment="1">
      <alignment horizontal="center" vertical="center" wrapText="1"/>
    </xf>
    <xf numFmtId="0" fontId="49" fillId="0" borderId="100" xfId="0" applyFont="1" applyBorder="1" applyAlignment="1">
      <alignment horizontal="left" vertical="top" wrapText="1"/>
    </xf>
    <xf numFmtId="0" fontId="22" fillId="0" borderId="74" xfId="0" applyFont="1" applyBorder="1" applyAlignment="1">
      <alignment horizontal="left" vertical="top" wrapText="1"/>
    </xf>
    <xf numFmtId="0" fontId="22" fillId="0" borderId="39" xfId="0" applyFont="1" applyBorder="1" applyAlignment="1">
      <alignment horizontal="left" vertical="top" wrapText="1"/>
    </xf>
    <xf numFmtId="0" fontId="22" fillId="0" borderId="92" xfId="0" applyFont="1" applyBorder="1" applyAlignment="1">
      <alignment horizontal="left" vertical="top" wrapText="1"/>
    </xf>
    <xf numFmtId="0" fontId="22" fillId="0" borderId="0" xfId="0" applyFont="1" applyAlignment="1">
      <alignment horizontal="left" vertical="top" wrapText="1"/>
    </xf>
    <xf numFmtId="0" fontId="22" fillId="0" borderId="42" xfId="0" applyFont="1" applyBorder="1" applyAlignment="1">
      <alignment horizontal="left" vertical="top" wrapText="1"/>
    </xf>
    <xf numFmtId="0" fontId="22" fillId="0" borderId="40" xfId="0" applyFont="1" applyBorder="1" applyAlignment="1">
      <alignment horizontal="left" vertical="top" wrapText="1"/>
    </xf>
    <xf numFmtId="0" fontId="22" fillId="0" borderId="41" xfId="0" applyFont="1" applyBorder="1" applyAlignment="1">
      <alignment horizontal="left" vertical="top" wrapText="1"/>
    </xf>
    <xf numFmtId="0" fontId="22" fillId="0" borderId="95" xfId="0" applyFont="1" applyBorder="1" applyAlignment="1">
      <alignment horizontal="left" vertical="top" wrapText="1"/>
    </xf>
    <xf numFmtId="0" fontId="10" fillId="6" borderId="37"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38" fillId="3" borderId="82" xfId="0" applyFont="1" applyFill="1" applyBorder="1" applyAlignment="1">
      <alignment horizontal="center"/>
    </xf>
  </cellXfs>
  <cellStyles count="5">
    <cellStyle name="Explanatory Text" xfId="2" builtinId="53"/>
    <cellStyle name="Heading 4" xfId="1" builtinId="19"/>
    <cellStyle name="Hyperlink" xfId="4" builtinId="8"/>
    <cellStyle name="Normal" xfId="0" builtinId="0"/>
    <cellStyle name="Per cent" xfId="3" builtinId="5"/>
  </cellStyles>
  <dxfs count="175">
    <dxf>
      <fill>
        <patternFill>
          <bgColor rgb="FFEE7402"/>
        </patternFill>
      </fill>
    </dxf>
    <dxf>
      <fill>
        <patternFill>
          <bgColor rgb="FFEE7402"/>
        </patternFill>
      </fill>
    </dxf>
    <dxf>
      <fill>
        <patternFill>
          <bgColor rgb="FF464643"/>
        </patternFill>
      </fill>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10"/>
        <color theme="1"/>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strike val="0"/>
        <outline val="0"/>
        <shadow val="0"/>
        <u val="none"/>
        <vertAlign val="baseline"/>
        <sz val="10"/>
        <color rgb="FFEE7402"/>
        <name val="Poppins Light"/>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top style="thin">
          <color rgb="FF464643"/>
        </top>
      </border>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rgb="FF000000"/>
        <name val="Poppins Light"/>
        <scheme val="none"/>
      </font>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left style="thin">
          <color auto="1"/>
        </left>
        <right style="thin">
          <color auto="1"/>
        </right>
        <top style="thin">
          <color auto="1"/>
        </top>
        <bottom/>
      </border>
    </dxf>
    <dxf>
      <font>
        <strike val="0"/>
        <outline val="0"/>
        <shadow val="0"/>
        <u val="none"/>
        <vertAlign val="baseline"/>
        <sz val="10"/>
        <color rgb="FF000000"/>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Poppins Light"/>
        <scheme val="none"/>
      </font>
      <fill>
        <patternFill patternType="solid">
          <fgColor indexed="64"/>
          <bgColor rgb="FFEE740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theme="1"/>
        <name val="Poppins Light"/>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10"/>
        <color theme="1"/>
        <name val="Poppins Light"/>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b/>
        <strike val="0"/>
        <outline val="0"/>
        <shadow val="0"/>
        <u val="none"/>
        <vertAlign val="baseline"/>
        <sz val="10"/>
        <color rgb="FFEE7402"/>
        <name val="Poppins Light"/>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top style="thin">
          <color rgb="FF464643"/>
        </top>
      </border>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rgb="FF000000"/>
        <name val="Poppins Light"/>
        <scheme val="none"/>
      </font>
    </dxf>
    <dxf>
      <border>
        <bottom style="thin">
          <color auto="1"/>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border diagonalUp="0" diagonalDown="0" outline="0">
        <left/>
        <right style="thin">
          <color indexed="64"/>
        </right>
        <top style="thin">
          <color indexed="64"/>
        </top>
        <bottom/>
      </border>
    </dxf>
    <dxf>
      <font>
        <strike val="0"/>
        <outline val="0"/>
        <shadow val="0"/>
        <u val="none"/>
        <vertAlign val="baseline"/>
        <sz val="10"/>
        <color theme="1"/>
        <name val="Poppins Light"/>
        <scheme val="none"/>
      </font>
      <fill>
        <patternFill patternType="solid">
          <fgColor indexed="64"/>
          <bgColor rgb="FFEE7402"/>
        </patternFill>
      </fill>
      <alignment horizontal="center" textRotation="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0"/>
        <color theme="1"/>
        <name val="Poppins Light"/>
        <scheme val="none"/>
      </font>
      <numFmt numFmtId="0" formatCode="General"/>
      <fill>
        <patternFill>
          <fgColor indexed="64"/>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outline="0">
        <left style="thin">
          <color rgb="FF464643"/>
        </left>
        <right style="thin">
          <color auto="1"/>
        </right>
        <top style="thin">
          <color rgb="FFFFFFFF"/>
        </top>
        <bottom style="thin">
          <color indexed="64"/>
        </bottom>
      </border>
    </dxf>
    <dxf>
      <border diagonalUp="0" diagonalDown="0" outline="0">
        <left style="thin">
          <color indexed="64"/>
        </left>
        <right style="thin">
          <color auto="1"/>
        </right>
        <top style="thin">
          <color indexed="64"/>
        </top>
        <bottom style="thin">
          <color indexed="64"/>
        </bottom>
      </border>
    </dxf>
    <dxf>
      <border>
        <top style="thin">
          <color rgb="FF464643"/>
        </top>
      </border>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rgb="FF000000"/>
        <name val="Poppins Light"/>
        <scheme val="none"/>
      </font>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i val="0"/>
        <strike val="0"/>
        <condense val="0"/>
        <extend val="0"/>
        <outline val="0"/>
        <shadow val="0"/>
        <u val="none"/>
        <vertAlign val="baseline"/>
        <sz val="10"/>
        <color auto="1"/>
        <name val="Poppins Light"/>
        <scheme val="none"/>
      </font>
      <numFmt numFmtId="1" formatCode="0"/>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val="0"/>
        <i val="0"/>
        <strike val="0"/>
        <condense val="0"/>
        <extend val="0"/>
        <outline val="0"/>
        <shadow val="0"/>
        <u val="none"/>
        <vertAlign val="baseline"/>
        <sz val="10"/>
        <color auto="1"/>
        <name val="Poppins Light"/>
        <scheme val="none"/>
      </font>
      <numFmt numFmtId="1" formatCode="0"/>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val="0"/>
        <i val="0"/>
        <strike val="0"/>
        <condense val="0"/>
        <extend val="0"/>
        <outline val="0"/>
        <shadow val="0"/>
        <u val="none"/>
        <vertAlign val="baseline"/>
        <sz val="10"/>
        <color auto="1"/>
        <name val="Poppins Light"/>
        <scheme val="none"/>
      </font>
      <numFmt numFmtId="1" formatCode="0"/>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val="0"/>
        <i val="0"/>
        <strike val="0"/>
        <condense val="0"/>
        <extend val="0"/>
        <outline val="0"/>
        <shadow val="0"/>
        <u val="none"/>
        <vertAlign val="baseline"/>
        <sz val="10"/>
        <color auto="1"/>
        <name val="Poppins Light"/>
        <scheme val="none"/>
      </font>
      <numFmt numFmtId="1" formatCode="0"/>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i val="0"/>
        <strike val="0"/>
        <condense val="0"/>
        <extend val="0"/>
        <outline val="0"/>
        <shadow val="0"/>
        <u val="none"/>
        <vertAlign val="baseline"/>
        <sz val="10"/>
        <color rgb="FFEE7402"/>
        <name val="Poppins Light"/>
        <scheme val="none"/>
      </font>
      <fill>
        <patternFill patternType="solid">
          <fgColor indexed="64"/>
          <bgColor rgb="FFEE7402"/>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auto="1"/>
        </top>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dxf>
    <dxf>
      <border diagonalUp="0" diagonalDown="0">
        <left style="thin">
          <color rgb="FF464643"/>
        </left>
        <right style="thin">
          <color rgb="FF464643"/>
        </right>
        <top style="thin">
          <color rgb="FF464643"/>
        </top>
        <bottom style="thin">
          <color rgb="FF464643"/>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top" textRotation="0" wrapText="1" indent="0" justifyLastLine="0" shrinkToFit="0" readingOrder="0"/>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border diagonalUp="0" diagonalDown="0" outline="0">
        <left style="thin">
          <color auto="1"/>
        </left>
        <right style="thin">
          <color auto="1"/>
        </right>
        <top style="thin">
          <color auto="1"/>
        </top>
        <bottom/>
      </border>
    </dxf>
    <dxf>
      <font>
        <strike val="0"/>
        <outline val="0"/>
        <shadow val="0"/>
        <u val="none"/>
        <vertAlign val="baseline"/>
        <sz val="10"/>
        <name val="Poppins Light"/>
        <scheme val="none"/>
      </font>
      <fill>
        <patternFill>
          <fgColor indexed="64"/>
          <bgColor rgb="FFEE7402"/>
        </patternFill>
      </fill>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Poppins Light"/>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Poppins Light"/>
        <scheme val="none"/>
      </font>
      <alignment horizontal="general"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i val="0"/>
        <strike val="0"/>
        <condense val="0"/>
        <extend val="0"/>
        <outline val="0"/>
        <shadow val="0"/>
        <u val="none"/>
        <vertAlign val="baseline"/>
        <sz val="10"/>
        <color rgb="FFEE7402"/>
        <name val="Poppins Light"/>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font>
        <b/>
        <strike val="0"/>
        <outline val="0"/>
        <shadow val="0"/>
        <u val="none"/>
        <vertAlign val="baseline"/>
        <sz val="10"/>
        <color rgb="FFEE7402"/>
        <name val="Poppins Light"/>
        <scheme val="none"/>
      </font>
      <alignment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auto="1"/>
        </top>
      </border>
    </dxf>
    <dxf>
      <font>
        <strike val="0"/>
        <outline val="0"/>
        <shadow val="0"/>
        <u val="none"/>
        <vertAlign val="baseline"/>
        <sz val="10"/>
        <name val="Poppins Light"/>
        <scheme val="none"/>
      </font>
    </dxf>
    <dxf>
      <border>
        <bottom style="thin">
          <color auto="1"/>
        </bottom>
      </border>
    </dxf>
    <dxf>
      <font>
        <b/>
        <i val="0"/>
        <strike val="0"/>
        <condense val="0"/>
        <extend val="0"/>
        <outline val="0"/>
        <shadow val="0"/>
        <u val="none"/>
        <vertAlign val="baseline"/>
        <sz val="10"/>
        <color theme="0"/>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theme="2" tint="-9.9978637043366805E-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border diagonalUp="0" diagonalDown="0" outline="0">
        <left style="thin">
          <color rgb="FF464643"/>
        </left>
        <right style="thin">
          <color rgb="FF464643"/>
        </right>
        <top style="thin">
          <color rgb="FF464643"/>
        </top>
        <bottom/>
      </border>
    </dxf>
    <dxf>
      <font>
        <strike val="0"/>
        <outline val="0"/>
        <shadow val="0"/>
        <u val="none"/>
        <vertAlign val="baseline"/>
        <sz val="10"/>
        <color theme="1"/>
        <name val="Poppins Light"/>
        <scheme val="none"/>
      </font>
      <fill>
        <patternFill patternType="solid">
          <fgColor indexed="64"/>
          <bgColor rgb="FFEE7402"/>
        </patternFill>
      </fill>
      <alignment horizontal="center" vertical="center" textRotation="0" wrapText="0" indent="0" justifyLastLine="0" shrinkToFit="0" readingOrder="0"/>
      <border diagonalUp="0" diagonalDown="0">
        <left/>
        <right style="thin">
          <color rgb="FF464643"/>
        </right>
        <top style="thin">
          <color rgb="FF464643"/>
        </top>
        <bottom style="thin">
          <color rgb="FF464643"/>
        </bottom>
      </border>
      <protection locked="1" hidden="0"/>
    </dxf>
    <dxf>
      <font>
        <b val="0"/>
        <i val="0"/>
        <strike val="0"/>
        <condense val="0"/>
        <extend val="0"/>
        <outline val="0"/>
        <shadow val="0"/>
        <u val="none"/>
        <vertAlign val="baseline"/>
        <sz val="10"/>
        <color auto="1"/>
        <name val="Poppins Light"/>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auto="1"/>
        <name val="Poppins Light"/>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0"/>
        <color rgb="FFEE7402"/>
        <name val="Poppins Light"/>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EE7402"/>
        <name val="Poppins Light"/>
        <scheme val="none"/>
      </font>
      <alignment horizontal="general" vertical="center" textRotation="0" wrapText="1" indent="0" justifyLastLine="0" shrinkToFit="0" readingOrder="0"/>
      <border diagonalUp="0" diagonalDown="0">
        <left style="thin">
          <color auto="1"/>
        </left>
        <right/>
        <top style="thin">
          <color auto="1"/>
        </top>
        <bottom style="thin">
          <color auto="1"/>
        </bottom>
      </border>
      <protection locked="1" hidden="0"/>
    </dxf>
    <dxf>
      <border>
        <top style="thin">
          <color rgb="FF464643"/>
        </top>
      </border>
    </dxf>
    <dxf>
      <protection locked="1" hidden="0"/>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theme="1"/>
        <name val="Poppins Light"/>
        <scheme val="none"/>
      </font>
      <protection locked="1" hidden="0"/>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protection locked="1"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EE740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Poppins Light"/>
        <scheme val="none"/>
      </font>
      <fill>
        <patternFill patternType="solid">
          <fgColor indexed="64"/>
          <bgColor rgb="FFEE7402"/>
        </patternFill>
      </fill>
      <alignment horizontal="center" vertical="center" textRotation="0" wrapText="0" indent="0" justifyLastLine="0" shrinkToFit="0" readingOrder="0"/>
      <border diagonalUp="0" diagonalDown="0">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0"/>
        <color theme="1"/>
        <name val="Poppins Light"/>
        <scheme val="none"/>
      </font>
      <alignment horizontal="general" vertical="bottom" textRotation="0" wrapText="1" indent="0" justifyLastLine="0" shrinkToFit="0" readingOrder="0"/>
      <border diagonalUp="0" diagonalDown="0" outline="0">
        <left style="thin">
          <color auto="1"/>
        </left>
        <right style="thin">
          <color auto="1"/>
        </right>
        <top style="thin">
          <color rgb="FF464643"/>
        </top>
        <bottom style="thin">
          <color rgb="FF464643"/>
        </bottom>
      </border>
    </dxf>
    <dxf>
      <font>
        <b/>
        <i val="0"/>
        <strike val="0"/>
        <condense val="0"/>
        <extend val="0"/>
        <outline val="0"/>
        <shadow val="0"/>
        <u val="none"/>
        <vertAlign val="baseline"/>
        <sz val="10"/>
        <color rgb="FFEE7402"/>
        <name val="Poppins Light"/>
        <scheme val="none"/>
      </font>
      <fill>
        <patternFill patternType="solid">
          <fgColor indexed="64"/>
          <bgColor rgb="FFFFFFFF"/>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strike val="0"/>
        <outline val="0"/>
        <shadow val="0"/>
        <u val="none"/>
        <vertAlign val="baseline"/>
        <sz val="10"/>
        <color rgb="FFEE7402"/>
        <name val="Poppins Light"/>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464643"/>
        </top>
      </border>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theme="1"/>
        <name val="Poppins Light"/>
        <scheme val="none"/>
      </font>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top style="thin">
          <color rgb="FF464643"/>
        </top>
        <bottom/>
        <vertical/>
        <horizontal/>
      </border>
      <protection locked="0" hidden="0"/>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vertical/>
        <horizontal/>
      </border>
      <protection locked="0" hidden="0"/>
    </dxf>
    <dxf>
      <font>
        <strike val="0"/>
        <outline val="0"/>
        <shadow val="0"/>
        <u val="none"/>
        <vertAlign val="baseline"/>
        <sz val="10"/>
        <color theme="1"/>
        <name val="Poppins Light"/>
        <scheme val="none"/>
      </font>
      <alignment horizontal="center" vertical="center" textRotation="0" wrapText="0" indent="0" justifyLastLine="0" shrinkToFit="0" readingOrder="0"/>
      <border diagonalUp="0" diagonalDown="0">
        <left style="thin">
          <color rgb="FF464643"/>
        </left>
        <right style="thin">
          <color rgb="FF464643"/>
        </right>
        <top style="thin">
          <color rgb="FF464643"/>
        </top>
        <bottom/>
        <vertical/>
        <horizontal/>
      </border>
      <protection locked="0" hidden="0"/>
    </dxf>
    <dxf>
      <font>
        <b val="0"/>
        <i val="0"/>
        <strike val="0"/>
        <condense val="0"/>
        <extend val="0"/>
        <outline val="0"/>
        <shadow val="0"/>
        <u val="none"/>
        <vertAlign val="baseline"/>
        <sz val="10"/>
        <color theme="1"/>
        <name val="Poppins Light"/>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0" hidden="0"/>
    </dxf>
    <dxf>
      <font>
        <strike val="0"/>
        <outline val="0"/>
        <shadow val="0"/>
        <u val="none"/>
        <vertAlign val="baseline"/>
        <sz val="10"/>
        <color theme="1"/>
        <name val="Poppins Light"/>
        <scheme val="none"/>
      </font>
      <fill>
        <patternFill patternType="solid">
          <fgColor indexed="64"/>
          <bgColor rgb="FFEE7402"/>
        </patternFill>
      </fill>
      <alignment horizontal="center" vertical="center" textRotation="0" wrapText="0" indent="0" justifyLastLine="0" shrinkToFit="0" readingOrder="0"/>
      <border diagonalUp="0" diagonalDown="0">
        <left style="thin">
          <color rgb="FF464643"/>
        </left>
        <right style="thin">
          <color rgb="FF464643"/>
        </right>
        <top style="thin">
          <color rgb="FF464643"/>
        </top>
        <bottom style="thin">
          <color rgb="FF464643"/>
        </bottom>
      </border>
      <protection locked="0" hidden="0"/>
    </dxf>
    <dxf>
      <font>
        <strike val="0"/>
        <outline val="0"/>
        <shadow val="0"/>
        <u val="none"/>
        <vertAlign val="baseline"/>
        <sz val="10"/>
        <color theme="1"/>
        <name val="Poppins Light"/>
        <scheme val="none"/>
      </font>
      <border diagonalUp="0" diagonalDown="0" outline="0">
        <left style="thin">
          <color auto="1"/>
        </left>
        <right style="thin">
          <color rgb="FF464643"/>
        </right>
        <top style="thin">
          <color rgb="FF464643"/>
        </top>
        <bottom style="thin">
          <color rgb="FF464643"/>
        </bottom>
      </border>
    </dxf>
    <dxf>
      <font>
        <strike val="0"/>
        <outline val="0"/>
        <shadow val="0"/>
        <u val="none"/>
        <vertAlign val="baseline"/>
        <sz val="10"/>
        <color theme="1"/>
        <name val="Poppins Light"/>
        <scheme val="none"/>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464643"/>
        </top>
      </border>
    </dxf>
    <dxf>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theme="1"/>
        <name val="Poppins Light"/>
        <scheme val="none"/>
      </font>
    </dxf>
    <dxf>
      <border>
        <bottom style="thin">
          <color rgb="FF464643"/>
        </bottom>
      </border>
    </dxf>
    <dxf>
      <font>
        <strike val="0"/>
        <outline val="0"/>
        <shadow val="0"/>
        <u val="none"/>
        <vertAlign val="baseline"/>
        <sz val="10"/>
        <color theme="1"/>
        <name val="Poppins Light"/>
        <scheme val="none"/>
      </font>
      <fill>
        <patternFill patternType="solid">
          <fgColor indexed="64"/>
          <bgColor rgb="FF464643"/>
        </patternFill>
      </fill>
      <alignment horizontal="center" vertical="center" textRotation="0" wrapText="1"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
      <font>
        <b val="0"/>
        <i val="0"/>
        <strike val="0"/>
        <condense val="0"/>
        <extend val="0"/>
        <outline val="0"/>
        <shadow val="0"/>
        <u val="none"/>
        <vertAlign val="baseline"/>
        <sz val="10"/>
        <color theme="1"/>
        <name val="Poppins Light"/>
        <scheme val="none"/>
      </font>
      <fill>
        <patternFill patternType="none">
          <fgColor indexed="64"/>
          <bgColor indexed="65"/>
        </patternFill>
      </fill>
      <alignment horizontal="left" vertical="center" textRotation="0" wrapText="0" indent="0" justifyLastLine="0" shrinkToFit="0" readingOrder="0"/>
      <border diagonalUp="0" diagonalDown="0">
        <left style="thin">
          <color rgb="FF464643"/>
        </left>
        <right/>
        <top style="thin">
          <color rgb="FF464643"/>
        </top>
        <bottom/>
      </border>
    </dxf>
    <dxf>
      <font>
        <b val="0"/>
        <i val="0"/>
        <strike val="0"/>
        <condense val="0"/>
        <extend val="0"/>
        <outline val="0"/>
        <shadow val="0"/>
        <u val="none"/>
        <vertAlign val="baseline"/>
        <sz val="10"/>
        <color theme="1"/>
        <name val="Poppins Light"/>
        <scheme val="none"/>
      </font>
      <alignment horizontal="left" vertical="center" textRotation="0" wrapText="1" indent="0" justifyLastLine="0" shrinkToFit="0" readingOrder="0"/>
      <border diagonalUp="0" diagonalDown="0">
        <left style="thin">
          <color rgb="FF464643"/>
        </left>
        <right style="thin">
          <color rgb="FF464643"/>
        </right>
        <top style="thin">
          <color rgb="FF464643"/>
        </top>
        <bottom style="thin">
          <color rgb="FF464643"/>
        </bottom>
      </border>
    </dxf>
    <dxf>
      <font>
        <b val="0"/>
        <i val="0"/>
        <strike val="0"/>
        <condense val="0"/>
        <extend val="0"/>
        <outline val="0"/>
        <shadow val="0"/>
        <u val="none"/>
        <vertAlign val="baseline"/>
        <sz val="10"/>
        <color theme="1"/>
        <name val="Poppins Light"/>
        <scheme val="none"/>
      </font>
      <alignment horizontal="general" vertical="center" textRotation="0" wrapText="1" indent="0" justifyLastLine="0" shrinkToFit="0" readingOrder="0"/>
      <border diagonalUp="0" diagonalDown="0">
        <left style="thin">
          <color rgb="FF464643"/>
        </left>
        <right style="thin">
          <color rgb="FF464643"/>
        </right>
        <top style="thin">
          <color rgb="FF464643"/>
        </top>
        <bottom style="thin">
          <color rgb="FF464643"/>
        </bottom>
      </border>
    </dxf>
    <dxf>
      <font>
        <strike val="0"/>
        <outline val="0"/>
        <shadow val="0"/>
        <u val="none"/>
        <vertAlign val="baseline"/>
        <sz val="10"/>
        <color theme="1"/>
        <name val="Poppins Light"/>
        <scheme val="none"/>
      </font>
      <alignment horizontal="general" textRotation="0" wrapText="1" indent="0" justifyLastLine="0" shrinkToFit="0" readingOrder="0"/>
      <border diagonalUp="0" diagonalDown="0">
        <left/>
        <right style="thin">
          <color rgb="FF464643"/>
        </right>
        <top style="thin">
          <color rgb="FF464643"/>
        </top>
        <bottom style="thin">
          <color rgb="FF464643"/>
        </bottom>
      </border>
    </dxf>
    <dxf>
      <font>
        <b val="0"/>
        <i/>
        <strike val="0"/>
        <condense val="0"/>
        <extend val="0"/>
        <outline val="0"/>
        <shadow val="0"/>
        <u val="none"/>
        <vertAlign val="baseline"/>
        <sz val="10"/>
        <color theme="1"/>
        <name val="Poppins Light"/>
        <scheme val="none"/>
      </font>
      <alignment horizontal="left" vertical="center" textRotation="0" wrapText="0" indent="0" justifyLastLine="0" shrinkToFit="0" readingOrder="0"/>
      <border diagonalUp="0" diagonalDown="0">
        <left/>
        <right style="thin">
          <color rgb="FF464643"/>
        </right>
        <top style="thin">
          <color rgb="FF464643"/>
        </top>
        <bottom style="thin">
          <color rgb="FF464643"/>
        </bottom>
      </border>
    </dxf>
    <dxf>
      <border>
        <top style="thin">
          <color rgb="FF464643"/>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Poppins Light"/>
        <scheme val="none"/>
      </font>
      <alignment horizontal="left" vertical="center" textRotation="0" wrapText="0" indent="0" justifyLastLine="0" shrinkToFit="0" readingOrder="0"/>
    </dxf>
    <dxf>
      <border>
        <bottom style="thin">
          <color rgb="FF464643"/>
        </bottom>
      </border>
    </dxf>
    <dxf>
      <font>
        <b/>
        <i val="0"/>
        <strike val="0"/>
        <condense val="0"/>
        <extend val="0"/>
        <outline val="0"/>
        <shadow val="0"/>
        <u val="none"/>
        <vertAlign val="baseline"/>
        <sz val="10"/>
        <color theme="1"/>
        <name val="Poppins Light"/>
        <scheme val="none"/>
      </font>
      <fill>
        <patternFill patternType="solid">
          <fgColor indexed="64"/>
          <bgColor rgb="FF464643"/>
        </patternFill>
      </fill>
      <alignment horizontal="left" vertical="center" textRotation="0" wrapText="0" indent="0" justifyLastLine="0" shrinkToFit="0" readingOrder="0"/>
      <border diagonalUp="0" diagonalDown="0">
        <left style="thin">
          <color rgb="FF464643"/>
        </left>
        <right style="thin">
          <color rgb="FF464643"/>
        </right>
        <top/>
        <bottom/>
        <vertical style="thin">
          <color rgb="FF464643"/>
        </vertical>
        <horizontal style="thin">
          <color rgb="FF464643"/>
        </horizontal>
      </border>
    </dxf>
  </dxfs>
  <tableStyles count="0" defaultTableStyle="TableStyleMedium2" defaultPivotStyle="PivotStyleLight16"/>
  <colors>
    <mruColors>
      <color rgb="FFE7CBD4"/>
      <color rgb="FFFFEECF"/>
      <color rgb="FFEE7402"/>
      <color rgb="FFBAD9D4"/>
      <color rgb="FFB1003B"/>
      <color rgb="FF464643"/>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149255D-796C-4ED6-81EB-E36FBF40AA97}"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nl-NL"/>
        </a:p>
      </dgm:t>
    </dgm:pt>
    <dgm:pt modelId="{1FC8C0E3-C7C1-4E44-89A3-0C9CF57EA778}">
      <dgm:prSet phldrT="[Tekst]" custT="1"/>
      <dgm:spPr>
        <a:solidFill>
          <a:srgbClr val="464643"/>
        </a:solidFill>
      </dgm:spPr>
      <dgm:t>
        <a:bodyPr/>
        <a:lstStyle/>
        <a:p>
          <a:r>
            <a:rPr lang="en-US" sz="1400" dirty="0">
              <a:latin typeface="Poppins Light" panose="00000400000000000000" pitchFamily="2" charset="0"/>
              <a:cs typeface="Poppins Light" panose="00000400000000000000" pitchFamily="2" charset="0"/>
            </a:rPr>
            <a:t>All children have a life in dignity, with love and a promising future</a:t>
          </a:r>
          <a:endParaRPr lang="nl-NL" sz="1400">
            <a:latin typeface="Poppins Light" panose="00000400000000000000" pitchFamily="2" charset="0"/>
            <a:cs typeface="Poppins Light" panose="00000400000000000000" pitchFamily="2" charset="0"/>
          </a:endParaRPr>
        </a:p>
      </dgm:t>
    </dgm:pt>
    <dgm:pt modelId="{61F206F0-BF0D-4156-8773-4ED256A04FB3}" type="parTrans" cxnId="{1A8B48EC-099B-4E33-AF42-1C3ED8C4EB16}">
      <dgm:prSet/>
      <dgm:spPr/>
      <dgm:t>
        <a:bodyPr/>
        <a:lstStyle/>
        <a:p>
          <a:endParaRPr lang="nl-NL"/>
        </a:p>
      </dgm:t>
    </dgm:pt>
    <dgm:pt modelId="{F2B1A603-E026-4AB2-8746-73B6309A4529}" type="sibTrans" cxnId="{1A8B48EC-099B-4E33-AF42-1C3ED8C4EB16}">
      <dgm:prSet/>
      <dgm:spPr/>
      <dgm:t>
        <a:bodyPr/>
        <a:lstStyle/>
        <a:p>
          <a:endParaRPr lang="nl-NL"/>
        </a:p>
      </dgm:t>
    </dgm:pt>
    <dgm:pt modelId="{00E0822A-F98D-44DE-86E7-4B9CD62C6703}">
      <dgm:prSet phldrT="[Tekst]" custT="1"/>
      <dgm:spPr>
        <a:solidFill>
          <a:srgbClr val="EE7402"/>
        </a:solidFill>
      </dgm:spPr>
      <dgm:t>
        <a:bodyPr/>
        <a:lstStyle/>
        <a:p>
          <a:r>
            <a:rPr lang="nl-NL" sz="1000" dirty="0">
              <a:latin typeface="Poppins Light" panose="00000400000000000000" pitchFamily="2" charset="0"/>
              <a:cs typeface="Poppins Light" panose="00000400000000000000" pitchFamily="2" charset="0"/>
            </a:rPr>
            <a:t>1. </a:t>
          </a:r>
        </a:p>
        <a:p>
          <a:r>
            <a:rPr lang="nl-NL" sz="1000" dirty="0" err="1">
              <a:latin typeface="Poppins Light" panose="00000400000000000000" pitchFamily="2" charset="0"/>
              <a:cs typeface="Poppins Light" panose="00000400000000000000" pitchFamily="2" charset="0"/>
            </a:rPr>
            <a:t>Challenges</a:t>
          </a:r>
          <a:r>
            <a:rPr lang="nl-NL" sz="1000" dirty="0">
              <a:latin typeface="Poppins Light" panose="00000400000000000000" pitchFamily="2" charset="0"/>
              <a:cs typeface="Poppins Light" panose="00000400000000000000" pitchFamily="2" charset="0"/>
            </a:rPr>
            <a:t> in </a:t>
          </a:r>
          <a:r>
            <a:rPr lang="nl-NL" sz="1000" dirty="0" err="1">
              <a:latin typeface="Poppins Light" panose="00000400000000000000" pitchFamily="2" charset="0"/>
              <a:cs typeface="Poppins Light" panose="00000400000000000000" pitchFamily="2" charset="0"/>
            </a:rPr>
            <a:t>the</a:t>
          </a:r>
          <a:r>
            <a:rPr lang="nl-NL" sz="1000" dirty="0">
              <a:latin typeface="Poppins Light" panose="00000400000000000000" pitchFamily="2" charset="0"/>
              <a:cs typeface="Poppins Light" panose="00000400000000000000" pitchFamily="2" charset="0"/>
            </a:rPr>
            <a:t> community are </a:t>
          </a:r>
          <a:r>
            <a:rPr lang="nl-NL" sz="1000" dirty="0" err="1">
              <a:latin typeface="Poppins Light" panose="00000400000000000000" pitchFamily="2" charset="0"/>
              <a:cs typeface="Poppins Light" panose="00000400000000000000" pitchFamily="2" charset="0"/>
            </a:rPr>
            <a:t>tackled</a:t>
          </a:r>
          <a:endParaRPr lang="nl-NL" sz="1000" dirty="0">
            <a:latin typeface="Poppins Light" panose="00000400000000000000" pitchFamily="2" charset="0"/>
            <a:cs typeface="Poppins Light" panose="00000400000000000000" pitchFamily="2" charset="0"/>
          </a:endParaRPr>
        </a:p>
      </dgm:t>
    </dgm:pt>
    <dgm:pt modelId="{7FA47875-7FA8-4262-9243-67C9C0E14A01}" type="parTrans" cxnId="{3222D314-6B12-4F55-871A-79DCAD37E509}">
      <dgm:prSet/>
      <dgm:spPr>
        <a:ln w="19050">
          <a:solidFill>
            <a:srgbClr val="464643"/>
          </a:solidFill>
        </a:ln>
      </dgm:spPr>
      <dgm:t>
        <a:bodyPr/>
        <a:lstStyle/>
        <a:p>
          <a:endParaRPr lang="nl-NL" sz="2800"/>
        </a:p>
      </dgm:t>
    </dgm:pt>
    <dgm:pt modelId="{BD780BC8-1218-421D-9987-D561531D3A7A}" type="sibTrans" cxnId="{3222D314-6B12-4F55-871A-79DCAD37E509}">
      <dgm:prSet/>
      <dgm:spPr/>
      <dgm:t>
        <a:bodyPr/>
        <a:lstStyle/>
        <a:p>
          <a:endParaRPr lang="nl-NL"/>
        </a:p>
      </dgm:t>
    </dgm:pt>
    <dgm:pt modelId="{3FA306F8-E286-4254-B54E-B145089E11A5}">
      <dgm:prSet phldrT="[Tekst]" custT="1"/>
      <dgm:spPr>
        <a:solidFill>
          <a:srgbClr val="EE7402">
            <a:alpha val="74902"/>
          </a:srgbClr>
        </a:solidFill>
      </dgm:spPr>
      <dgm:t>
        <a:bodyPr/>
        <a:lstStyle/>
        <a:p>
          <a:r>
            <a:rPr lang="nl-NL" sz="800" dirty="0" err="1">
              <a:latin typeface="Poppins Light" panose="00000400000000000000" pitchFamily="2" charset="0"/>
              <a:cs typeface="Poppins Light" panose="00000400000000000000" pitchFamily="2" charset="0"/>
            </a:rPr>
            <a:t>1.1. CBOs</a:t>
          </a:r>
          <a:r>
            <a:rPr lang="nl-NL" sz="800" dirty="0">
              <a:latin typeface="Poppins Light" panose="00000400000000000000" pitchFamily="2" charset="0"/>
              <a:cs typeface="Poppins Light" panose="00000400000000000000" pitchFamily="2" charset="0"/>
            </a:rPr>
            <a:t> plan and </a:t>
          </a:r>
          <a:r>
            <a:rPr lang="nl-NL" sz="800" dirty="0" err="1">
              <a:latin typeface="Poppins Light" panose="00000400000000000000" pitchFamily="2" charset="0"/>
              <a:cs typeface="Poppins Light" panose="00000400000000000000" pitchFamily="2" charset="0"/>
            </a:rPr>
            <a:t>initiate</a:t>
          </a:r>
          <a:r>
            <a:rPr lang="nl-NL" sz="800" dirty="0">
              <a:latin typeface="Poppins Light" panose="00000400000000000000" pitchFamily="2" charset="0"/>
              <a:cs typeface="Poppins Light" panose="00000400000000000000" pitchFamily="2" charset="0"/>
            </a:rPr>
            <a:t> </a:t>
          </a:r>
          <a:r>
            <a:rPr lang="nl-NL" sz="800" dirty="0" err="1">
              <a:latin typeface="Poppins Light" panose="00000400000000000000" pitchFamily="2" charset="0"/>
              <a:cs typeface="Poppins Light" panose="00000400000000000000" pitchFamily="2" charset="0"/>
            </a:rPr>
            <a:t>activities</a:t>
          </a:r>
          <a:r>
            <a:rPr lang="nl-NL" sz="800" dirty="0">
              <a:latin typeface="Poppins Light" panose="00000400000000000000" pitchFamily="2" charset="0"/>
              <a:cs typeface="Poppins Light" panose="00000400000000000000" pitchFamily="2" charset="0"/>
            </a:rPr>
            <a:t> at community level</a:t>
          </a:r>
        </a:p>
      </dgm:t>
    </dgm:pt>
    <dgm:pt modelId="{B9883B81-9785-4F06-B2B1-B51954E1279C}" type="parTrans" cxnId="{D0617F19-F5D7-4120-AD91-D81934B4C1EF}">
      <dgm:prSet/>
      <dgm:spPr>
        <a:ln w="19050">
          <a:solidFill>
            <a:srgbClr val="EE7402"/>
          </a:solidFill>
        </a:ln>
      </dgm:spPr>
      <dgm:t>
        <a:bodyPr/>
        <a:lstStyle/>
        <a:p>
          <a:endParaRPr lang="nl-NL" sz="2800"/>
        </a:p>
      </dgm:t>
    </dgm:pt>
    <dgm:pt modelId="{B9FE8B2E-AD27-4E1E-AB34-F5EBEA7E8486}" type="sibTrans" cxnId="{D0617F19-F5D7-4120-AD91-D81934B4C1EF}">
      <dgm:prSet/>
      <dgm:spPr/>
      <dgm:t>
        <a:bodyPr/>
        <a:lstStyle/>
        <a:p>
          <a:endParaRPr lang="nl-NL"/>
        </a:p>
      </dgm:t>
    </dgm:pt>
    <dgm:pt modelId="{EC48ADC2-9886-45CD-A896-5B15857DE408}">
      <dgm:prSet phldrT="[Tekst]" custT="1"/>
      <dgm:spPr>
        <a:solidFill>
          <a:srgbClr val="EE7402">
            <a:alpha val="50196"/>
          </a:srgbClr>
        </a:solidFill>
      </dgm:spPr>
      <dgm:t>
        <a:bodyPr/>
        <a:lstStyle/>
        <a:p>
          <a:r>
            <a:rPr lang="nl-NL" sz="800" dirty="0">
              <a:solidFill>
                <a:sysClr val="windowText" lastClr="000000"/>
              </a:solidFill>
            </a:rPr>
            <a:t>Structures </a:t>
          </a:r>
          <a:r>
            <a:rPr lang="nl-NL" sz="800" dirty="0" err="1">
              <a:solidFill>
                <a:sysClr val="windowText" lastClr="000000"/>
              </a:solidFill>
            </a:rPr>
            <a:t>reach</a:t>
          </a:r>
          <a:r>
            <a:rPr lang="nl-NL" sz="800" dirty="0">
              <a:solidFill>
                <a:sysClr val="windowText" lastClr="000000"/>
              </a:solidFill>
            </a:rPr>
            <a:t> their </a:t>
          </a:r>
          <a:r>
            <a:rPr lang="nl-NL" sz="800" dirty="0" err="1">
              <a:solidFill>
                <a:sysClr val="windowText" lastClr="000000"/>
              </a:solidFill>
            </a:rPr>
            <a:t>maturity</a:t>
          </a:r>
          <a:r>
            <a:rPr lang="nl-NL" sz="800" dirty="0">
              <a:solidFill>
                <a:sysClr val="windowText" lastClr="000000"/>
              </a:solidFill>
            </a:rPr>
            <a:t> stage</a:t>
          </a:r>
        </a:p>
      </dgm:t>
    </dgm:pt>
    <dgm:pt modelId="{83E2EAC0-22AC-4050-908F-67950117ADBF}" type="parTrans" cxnId="{7C99AEA7-24E5-4210-B7BD-2196B3A35B67}">
      <dgm:prSet/>
      <dgm:spPr>
        <a:ln w="19050">
          <a:solidFill>
            <a:srgbClr val="EE7402"/>
          </a:solidFill>
        </a:ln>
      </dgm:spPr>
      <dgm:t>
        <a:bodyPr/>
        <a:lstStyle/>
        <a:p>
          <a:endParaRPr lang="nl-NL" sz="2800"/>
        </a:p>
      </dgm:t>
    </dgm:pt>
    <dgm:pt modelId="{52580744-DF6C-40CA-900B-970E3BEB1FE0}" type="sibTrans" cxnId="{7C99AEA7-24E5-4210-B7BD-2196B3A35B67}">
      <dgm:prSet/>
      <dgm:spPr/>
      <dgm:t>
        <a:bodyPr/>
        <a:lstStyle/>
        <a:p>
          <a:endParaRPr lang="nl-NL"/>
        </a:p>
      </dgm:t>
    </dgm:pt>
    <dgm:pt modelId="{A32D5694-15D4-40FB-A681-7C8A209C3131}">
      <dgm:prSet phldrT="[Tekst]" custT="1"/>
      <dgm:spPr>
        <a:solidFill>
          <a:srgbClr val="EE7402">
            <a:alpha val="25098"/>
          </a:srgbClr>
        </a:solidFill>
      </dgm:spPr>
      <dgm:t>
        <a:bodyPr/>
        <a:lstStyle/>
        <a:p>
          <a:r>
            <a:rPr lang="nl-NL" sz="800">
              <a:solidFill>
                <a:sysClr val="windowText" lastClr="000000"/>
              </a:solidFill>
            </a:rPr>
            <a:t>Community groups and structures refresh themselves and adapt to change</a:t>
          </a:r>
          <a:endParaRPr lang="nl-NL" sz="800" dirty="0">
            <a:solidFill>
              <a:sysClr val="windowText" lastClr="000000"/>
            </a:solidFill>
          </a:endParaRPr>
        </a:p>
      </dgm:t>
    </dgm:pt>
    <dgm:pt modelId="{37997753-A3A9-426F-BC17-DC2EA05CE9F5}" type="parTrans" cxnId="{6D9B0339-4BB9-4EBD-8049-4F4176ECEE50}">
      <dgm:prSet/>
      <dgm:spPr>
        <a:ln w="19050">
          <a:solidFill>
            <a:srgbClr val="EE7402"/>
          </a:solidFill>
        </a:ln>
      </dgm:spPr>
      <dgm:t>
        <a:bodyPr/>
        <a:lstStyle/>
        <a:p>
          <a:endParaRPr lang="nl-NL" sz="2800"/>
        </a:p>
      </dgm:t>
    </dgm:pt>
    <dgm:pt modelId="{5C27C278-8BF6-44D7-976C-4C04F500FE2D}" type="sibTrans" cxnId="{6D9B0339-4BB9-4EBD-8049-4F4176ECEE50}">
      <dgm:prSet/>
      <dgm:spPr/>
      <dgm:t>
        <a:bodyPr/>
        <a:lstStyle/>
        <a:p>
          <a:endParaRPr lang="nl-NL"/>
        </a:p>
      </dgm:t>
    </dgm:pt>
    <dgm:pt modelId="{2A41B709-4990-433E-8861-57A4CD9CC018}">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1.2. Community members </a:t>
          </a:r>
          <a:r>
            <a:rPr lang="nl-NL" sz="800" dirty="0" err="1">
              <a:latin typeface="Poppins Light" panose="00000400000000000000" pitchFamily="2" charset="0"/>
              <a:cs typeface="Poppins Light" panose="00000400000000000000" pitchFamily="2" charset="0"/>
            </a:rPr>
            <a:t>participate</a:t>
          </a:r>
          <a:r>
            <a:rPr lang="nl-NL" sz="800" dirty="0">
              <a:latin typeface="Poppins Light" panose="00000400000000000000" pitchFamily="2" charset="0"/>
              <a:cs typeface="Poppins Light" panose="00000400000000000000" pitchFamily="2" charset="0"/>
            </a:rPr>
            <a:t> in their own development/ community led development</a:t>
          </a:r>
        </a:p>
      </dgm:t>
    </dgm:pt>
    <dgm:pt modelId="{A60AAE47-220C-4A20-A0EB-ECF81EA5FCA3}" type="parTrans" cxnId="{69C696A6-D448-478D-9D38-4531F75FC437}">
      <dgm:prSet/>
      <dgm:spPr>
        <a:ln w="19050">
          <a:solidFill>
            <a:srgbClr val="EE7402"/>
          </a:solidFill>
        </a:ln>
      </dgm:spPr>
      <dgm:t>
        <a:bodyPr/>
        <a:lstStyle/>
        <a:p>
          <a:endParaRPr lang="nl-NL" sz="2800"/>
        </a:p>
      </dgm:t>
    </dgm:pt>
    <dgm:pt modelId="{E8249F09-D0A3-4012-B3C6-BE75A121B6A8}" type="sibTrans" cxnId="{69C696A6-D448-478D-9D38-4531F75FC437}">
      <dgm:prSet/>
      <dgm:spPr/>
      <dgm:t>
        <a:bodyPr/>
        <a:lstStyle/>
        <a:p>
          <a:endParaRPr lang="nl-NL"/>
        </a:p>
      </dgm:t>
    </dgm:pt>
    <dgm:pt modelId="{CB397AEF-DDFD-486F-BD73-36B7B059A7C9}">
      <dgm:prSet phldrT="[Tekst]" custT="1"/>
      <dgm:spPr>
        <a:solidFill>
          <a:srgbClr val="EE7402">
            <a:alpha val="50196"/>
          </a:srgbClr>
        </a:solidFill>
      </dgm:spPr>
      <dgm:t>
        <a:bodyPr/>
        <a:lstStyle/>
        <a:p>
          <a:r>
            <a:rPr lang="en-US" sz="800" dirty="0">
              <a:solidFill>
                <a:sysClr val="windowText" lastClr="000000"/>
              </a:solidFill>
            </a:rPr>
            <a:t>Community members are (more) aware of their talents, skills and resources</a:t>
          </a:r>
          <a:endParaRPr lang="nl-NL" sz="800" dirty="0">
            <a:solidFill>
              <a:sysClr val="windowText" lastClr="000000"/>
            </a:solidFill>
          </a:endParaRPr>
        </a:p>
      </dgm:t>
    </dgm:pt>
    <dgm:pt modelId="{9C8A3D3B-DF17-4902-A663-6A0EF0FA7049}" type="parTrans" cxnId="{B276E79B-7B63-4421-AF67-0CBA767D7DD8}">
      <dgm:prSet/>
      <dgm:spPr>
        <a:ln w="19050">
          <a:solidFill>
            <a:srgbClr val="EE7402"/>
          </a:solidFill>
        </a:ln>
      </dgm:spPr>
      <dgm:t>
        <a:bodyPr/>
        <a:lstStyle/>
        <a:p>
          <a:endParaRPr lang="nl-NL" sz="2800"/>
        </a:p>
      </dgm:t>
    </dgm:pt>
    <dgm:pt modelId="{7D87E352-5A49-4BC2-BF8E-897F5855A113}" type="sibTrans" cxnId="{B276E79B-7B63-4421-AF67-0CBA767D7DD8}">
      <dgm:prSet/>
      <dgm:spPr/>
      <dgm:t>
        <a:bodyPr/>
        <a:lstStyle/>
        <a:p>
          <a:endParaRPr lang="nl-NL"/>
        </a:p>
      </dgm:t>
    </dgm:pt>
    <dgm:pt modelId="{3384C3C1-9CF1-4CF2-9B26-EA648247794F}">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1.3. / 2.1. Groups and structures are </a:t>
          </a:r>
          <a:r>
            <a:rPr lang="nl-NL" sz="800" dirty="0" err="1">
              <a:latin typeface="Poppins Light" panose="00000400000000000000" pitchFamily="2" charset="0"/>
              <a:cs typeface="Poppins Light" panose="00000400000000000000" pitchFamily="2" charset="0"/>
            </a:rPr>
            <a:t>capable</a:t>
          </a:r>
          <a:r>
            <a:rPr lang="nl-NL" sz="800" dirty="0">
              <a:latin typeface="Poppins Light" panose="00000400000000000000" pitchFamily="2" charset="0"/>
              <a:cs typeface="Poppins Light" panose="00000400000000000000" pitchFamily="2" charset="0"/>
            </a:rPr>
            <a:t> </a:t>
          </a:r>
          <a:r>
            <a:rPr lang="nl-NL" sz="800" dirty="0" err="1">
              <a:latin typeface="Poppins Light" panose="00000400000000000000" pitchFamily="2" charset="0"/>
              <a:cs typeface="Poppins Light" panose="00000400000000000000" pitchFamily="2" charset="0"/>
            </a:rPr>
            <a:t>to</a:t>
          </a:r>
          <a:r>
            <a:rPr lang="nl-NL" sz="800" dirty="0">
              <a:latin typeface="Poppins Light" panose="00000400000000000000" pitchFamily="2" charset="0"/>
              <a:cs typeface="Poppins Light" panose="00000400000000000000" pitchFamily="2" charset="0"/>
            </a:rPr>
            <a:t> support </a:t>
          </a:r>
          <a:r>
            <a:rPr lang="nl-NL" sz="800" dirty="0" err="1">
              <a:latin typeface="Poppins Light" panose="00000400000000000000" pitchFamily="2" charset="0"/>
              <a:cs typeface="Poppins Light" panose="00000400000000000000" pitchFamily="2" charset="0"/>
            </a:rPr>
            <a:t>others</a:t>
          </a:r>
          <a:endParaRPr lang="nl-NL" sz="800" dirty="0">
            <a:latin typeface="Poppins Light" panose="00000400000000000000" pitchFamily="2" charset="0"/>
            <a:cs typeface="Poppins Light" panose="00000400000000000000" pitchFamily="2" charset="0"/>
          </a:endParaRPr>
        </a:p>
      </dgm:t>
    </dgm:pt>
    <dgm:pt modelId="{6B232D72-3265-49C0-84A2-0D55BD98D9B7}" type="parTrans" cxnId="{A3F33ADD-C7B9-4016-9915-2412F1EA057E}">
      <dgm:prSet/>
      <dgm:spPr>
        <a:ln w="19050">
          <a:solidFill>
            <a:srgbClr val="EE7402"/>
          </a:solidFill>
        </a:ln>
      </dgm:spPr>
      <dgm:t>
        <a:bodyPr/>
        <a:lstStyle/>
        <a:p>
          <a:endParaRPr lang="nl-NL" sz="2800"/>
        </a:p>
      </dgm:t>
    </dgm:pt>
    <dgm:pt modelId="{06AC44B7-7005-4B26-8BCD-5AB2A7303931}" type="sibTrans" cxnId="{A3F33ADD-C7B9-4016-9915-2412F1EA057E}">
      <dgm:prSet/>
      <dgm:spPr/>
      <dgm:t>
        <a:bodyPr/>
        <a:lstStyle/>
        <a:p>
          <a:endParaRPr lang="nl-NL"/>
        </a:p>
      </dgm:t>
    </dgm:pt>
    <dgm:pt modelId="{EDA0BECB-5C50-420D-9C09-B3F47046B5F9}">
      <dgm:prSet phldrT="[Tekst]" custT="1"/>
      <dgm:spPr>
        <a:solidFill>
          <a:srgbClr val="EE7402">
            <a:alpha val="50196"/>
          </a:srgbClr>
        </a:solidFill>
      </dgm:spPr>
      <dgm:t>
        <a:bodyPr/>
        <a:lstStyle/>
        <a:p>
          <a:r>
            <a:rPr lang="nl-NL" sz="800" dirty="0">
              <a:solidFill>
                <a:sysClr val="windowText" lastClr="000000"/>
              </a:solidFill>
            </a:rPr>
            <a:t>Community groups and structures </a:t>
          </a:r>
          <a:r>
            <a:rPr lang="nl-NL" sz="800" dirty="0" err="1">
              <a:solidFill>
                <a:sysClr val="windowText" lastClr="000000"/>
              </a:solidFill>
            </a:rPr>
            <a:t>refresh</a:t>
          </a:r>
          <a:r>
            <a:rPr lang="nl-NL" sz="800" dirty="0">
              <a:solidFill>
                <a:sysClr val="windowText" lastClr="000000"/>
              </a:solidFill>
            </a:rPr>
            <a:t> themselves and </a:t>
          </a:r>
          <a:r>
            <a:rPr lang="nl-NL" sz="800" dirty="0" err="1">
              <a:solidFill>
                <a:sysClr val="windowText" lastClr="000000"/>
              </a:solidFill>
            </a:rPr>
            <a:t>adapt</a:t>
          </a:r>
          <a:r>
            <a:rPr lang="nl-NL" sz="800" dirty="0">
              <a:solidFill>
                <a:sysClr val="windowText" lastClr="000000"/>
              </a:solidFill>
            </a:rPr>
            <a:t> </a:t>
          </a:r>
          <a:r>
            <a:rPr lang="nl-NL" sz="800" dirty="0" err="1">
              <a:solidFill>
                <a:sysClr val="windowText" lastClr="000000"/>
              </a:solidFill>
            </a:rPr>
            <a:t>to</a:t>
          </a:r>
          <a:r>
            <a:rPr lang="nl-NL" sz="800" dirty="0">
              <a:solidFill>
                <a:sysClr val="windowText" lastClr="000000"/>
              </a:solidFill>
            </a:rPr>
            <a:t> change</a:t>
          </a:r>
        </a:p>
      </dgm:t>
    </dgm:pt>
    <dgm:pt modelId="{3832FF76-A99F-4FFC-9C82-049F82F343F9}" type="parTrans" cxnId="{B6FE8BDB-25F4-42C7-B7D4-2553DB93E458}">
      <dgm:prSet/>
      <dgm:spPr>
        <a:ln w="19050">
          <a:solidFill>
            <a:srgbClr val="EE7402"/>
          </a:solidFill>
        </a:ln>
      </dgm:spPr>
      <dgm:t>
        <a:bodyPr/>
        <a:lstStyle/>
        <a:p>
          <a:endParaRPr lang="nl-NL" sz="2800"/>
        </a:p>
      </dgm:t>
    </dgm:pt>
    <dgm:pt modelId="{5D1D15CB-88D1-4810-9BC8-F926AE0CA9BD}" type="sibTrans" cxnId="{B6FE8BDB-25F4-42C7-B7D4-2553DB93E458}">
      <dgm:prSet/>
      <dgm:spPr/>
      <dgm:t>
        <a:bodyPr/>
        <a:lstStyle/>
        <a:p>
          <a:endParaRPr lang="nl-NL"/>
        </a:p>
      </dgm:t>
    </dgm:pt>
    <dgm:pt modelId="{324CFDF6-EA93-40FB-A3E9-824080062E57}">
      <dgm:prSet phldrT="[Tekst]" custT="1"/>
      <dgm:spPr>
        <a:solidFill>
          <a:srgbClr val="EE7402"/>
        </a:solidFill>
      </dgm:spPr>
      <dgm:t>
        <a:bodyPr/>
        <a:lstStyle/>
        <a:p>
          <a:r>
            <a:rPr lang="nl-NL" sz="1000" dirty="0">
              <a:latin typeface="Poppins Light" panose="00000400000000000000" pitchFamily="2" charset="0"/>
              <a:cs typeface="Poppins Light" panose="00000400000000000000" pitchFamily="2" charset="0"/>
            </a:rPr>
            <a:t>2.</a:t>
          </a:r>
        </a:p>
        <a:p>
          <a:r>
            <a:rPr lang="nl-NL" sz="1000" dirty="0">
              <a:latin typeface="Poppins Light" panose="00000400000000000000" pitchFamily="2" charset="0"/>
              <a:cs typeface="Poppins Light" panose="00000400000000000000" pitchFamily="2" charset="0"/>
            </a:rPr>
            <a:t>Communities are resilient (can </a:t>
          </a:r>
          <a:r>
            <a:rPr lang="nl-NL" sz="1000" dirty="0" err="1">
              <a:latin typeface="Poppins Light" panose="00000400000000000000" pitchFamily="2" charset="0"/>
              <a:cs typeface="Poppins Light" panose="00000400000000000000" pitchFamily="2" charset="0"/>
            </a:rPr>
            <a:t>cope</a:t>
          </a:r>
          <a:r>
            <a:rPr lang="nl-NL" sz="1000" dirty="0">
              <a:latin typeface="Poppins Light" panose="00000400000000000000" pitchFamily="2" charset="0"/>
              <a:cs typeface="Poppins Light" panose="00000400000000000000" pitchFamily="2" charset="0"/>
            </a:rPr>
            <a:t> with crises) and are </a:t>
          </a:r>
          <a:r>
            <a:rPr lang="nl-NL" sz="1000" dirty="0" err="1">
              <a:latin typeface="Poppins Light" panose="00000400000000000000" pitchFamily="2" charset="0"/>
              <a:cs typeface="Poppins Light" panose="00000400000000000000" pitchFamily="2" charset="0"/>
            </a:rPr>
            <a:t>stronger</a:t>
          </a:r>
          <a:endParaRPr lang="nl-NL" sz="1000" dirty="0">
            <a:latin typeface="Poppins Light" panose="00000400000000000000" pitchFamily="2" charset="0"/>
            <a:cs typeface="Poppins Light" panose="00000400000000000000" pitchFamily="2" charset="0"/>
          </a:endParaRPr>
        </a:p>
      </dgm:t>
    </dgm:pt>
    <dgm:pt modelId="{6238C9CF-DAF9-4695-89C3-F147DA6B2B69}" type="parTrans" cxnId="{F752B272-63C3-4BE2-ADE5-EDFE4E07629A}">
      <dgm:prSet/>
      <dgm:spPr>
        <a:ln w="19050">
          <a:solidFill>
            <a:srgbClr val="464643"/>
          </a:solidFill>
        </a:ln>
      </dgm:spPr>
      <dgm:t>
        <a:bodyPr/>
        <a:lstStyle/>
        <a:p>
          <a:endParaRPr lang="nl-NL" sz="2800"/>
        </a:p>
      </dgm:t>
    </dgm:pt>
    <dgm:pt modelId="{E92C4662-9B86-4F10-81D6-4DE1ADA657DD}" type="sibTrans" cxnId="{F752B272-63C3-4BE2-ADE5-EDFE4E07629A}">
      <dgm:prSet/>
      <dgm:spPr/>
      <dgm:t>
        <a:bodyPr/>
        <a:lstStyle/>
        <a:p>
          <a:endParaRPr lang="nl-NL"/>
        </a:p>
      </dgm:t>
    </dgm:pt>
    <dgm:pt modelId="{0B4668CA-9A7B-49F8-93C1-75F50FB9F57D}">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2.3. Structures </a:t>
          </a:r>
          <a:r>
            <a:rPr lang="nl-NL" sz="800" dirty="0" err="1">
              <a:latin typeface="Poppins Light" panose="00000400000000000000" pitchFamily="2" charset="0"/>
              <a:cs typeface="Poppins Light" panose="00000400000000000000" pitchFamily="2" charset="0"/>
            </a:rPr>
            <a:t>reach</a:t>
          </a:r>
          <a:r>
            <a:rPr lang="nl-NL" sz="800" dirty="0">
              <a:latin typeface="Poppins Light" panose="00000400000000000000" pitchFamily="2" charset="0"/>
              <a:cs typeface="Poppins Light" panose="00000400000000000000" pitchFamily="2" charset="0"/>
            </a:rPr>
            <a:t> their </a:t>
          </a:r>
          <a:r>
            <a:rPr lang="nl-NL" sz="800" dirty="0" err="1">
              <a:latin typeface="Poppins Light" panose="00000400000000000000" pitchFamily="2" charset="0"/>
              <a:cs typeface="Poppins Light" panose="00000400000000000000" pitchFamily="2" charset="0"/>
            </a:rPr>
            <a:t>maturity</a:t>
          </a:r>
          <a:r>
            <a:rPr lang="nl-NL" sz="800" dirty="0">
              <a:latin typeface="Poppins Light" panose="00000400000000000000" pitchFamily="2" charset="0"/>
              <a:cs typeface="Poppins Light" panose="00000400000000000000" pitchFamily="2" charset="0"/>
            </a:rPr>
            <a:t> stage</a:t>
          </a:r>
        </a:p>
      </dgm:t>
    </dgm:pt>
    <dgm:pt modelId="{E465BD38-E770-4D5E-AB2D-B66DF65991DE}" type="parTrans" cxnId="{15B1B88A-9FEB-43EC-AE50-D7C0C1485205}">
      <dgm:prSet/>
      <dgm:spPr>
        <a:ln w="19050">
          <a:solidFill>
            <a:srgbClr val="EE7402"/>
          </a:solidFill>
        </a:ln>
      </dgm:spPr>
      <dgm:t>
        <a:bodyPr/>
        <a:lstStyle/>
        <a:p>
          <a:endParaRPr lang="nl-NL" sz="2800"/>
        </a:p>
      </dgm:t>
    </dgm:pt>
    <dgm:pt modelId="{EDB0E7EC-D121-4BCF-8E33-5AF5CF1341FF}" type="sibTrans" cxnId="{15B1B88A-9FEB-43EC-AE50-D7C0C1485205}">
      <dgm:prSet/>
      <dgm:spPr/>
      <dgm:t>
        <a:bodyPr/>
        <a:lstStyle/>
        <a:p>
          <a:endParaRPr lang="nl-NL"/>
        </a:p>
      </dgm:t>
    </dgm:pt>
    <dgm:pt modelId="{EE057169-3B7A-43AD-A4FD-FDE9060D3F38}">
      <dgm:prSet phldrT="[Tekst]" custT="1"/>
      <dgm:spPr>
        <a:solidFill>
          <a:srgbClr val="B1003B"/>
        </a:solidFill>
      </dgm:spPr>
      <dgm:t>
        <a:bodyPr/>
        <a:lstStyle/>
        <a:p>
          <a:r>
            <a:rPr lang="nl-NL" sz="1000" dirty="0">
              <a:latin typeface="Poppins Light" panose="00000400000000000000" pitchFamily="2" charset="0"/>
              <a:cs typeface="Poppins Light" panose="00000400000000000000" pitchFamily="2" charset="0"/>
            </a:rPr>
            <a:t>3. </a:t>
          </a:r>
        </a:p>
        <a:p>
          <a:r>
            <a:rPr lang="nl-NL" sz="1000" dirty="0">
              <a:latin typeface="Poppins Light" panose="00000400000000000000" pitchFamily="2" charset="0"/>
              <a:cs typeface="Poppins Light" panose="00000400000000000000" pitchFamily="2" charset="0"/>
            </a:rPr>
            <a:t>Community members have </a:t>
          </a:r>
          <a:r>
            <a:rPr lang="nl-NL" sz="1000" dirty="0" err="1">
              <a:latin typeface="Poppins Light" panose="00000400000000000000" pitchFamily="2" charset="0"/>
              <a:cs typeface="Poppins Light" panose="00000400000000000000" pitchFamily="2" charset="0"/>
            </a:rPr>
            <a:t>increased</a:t>
          </a:r>
          <a:r>
            <a:rPr lang="nl-NL" sz="1000" dirty="0">
              <a:latin typeface="Poppins Light" panose="00000400000000000000" pitchFamily="2" charset="0"/>
              <a:cs typeface="Poppins Light" panose="00000400000000000000" pitchFamily="2" charset="0"/>
            </a:rPr>
            <a:t> access </a:t>
          </a:r>
          <a:r>
            <a:rPr lang="nl-NL" sz="1000" dirty="0" err="1">
              <a:latin typeface="Poppins Light" panose="00000400000000000000" pitchFamily="2" charset="0"/>
              <a:cs typeface="Poppins Light" panose="00000400000000000000" pitchFamily="2" charset="0"/>
            </a:rPr>
            <a:t>to</a:t>
          </a:r>
          <a:r>
            <a:rPr lang="nl-NL" sz="1000" dirty="0">
              <a:latin typeface="Poppins Light" panose="00000400000000000000" pitchFamily="2" charset="0"/>
              <a:cs typeface="Poppins Light" panose="00000400000000000000" pitchFamily="2" charset="0"/>
            </a:rPr>
            <a:t> services</a:t>
          </a:r>
        </a:p>
      </dgm:t>
    </dgm:pt>
    <dgm:pt modelId="{405CFCFB-6E51-4E12-B77F-0FB74F09A616}" type="parTrans" cxnId="{C6B59F5E-33E6-4AF6-A9E8-94588F9FB083}">
      <dgm:prSet/>
      <dgm:spPr>
        <a:ln w="19050">
          <a:solidFill>
            <a:srgbClr val="464643"/>
          </a:solidFill>
        </a:ln>
      </dgm:spPr>
      <dgm:t>
        <a:bodyPr/>
        <a:lstStyle/>
        <a:p>
          <a:endParaRPr lang="nl-NL" sz="2800"/>
        </a:p>
      </dgm:t>
    </dgm:pt>
    <dgm:pt modelId="{E6E9D4AF-44C2-4A8A-B0EB-61B1D22553F8}" type="sibTrans" cxnId="{C6B59F5E-33E6-4AF6-A9E8-94588F9FB083}">
      <dgm:prSet/>
      <dgm:spPr/>
      <dgm:t>
        <a:bodyPr/>
        <a:lstStyle/>
        <a:p>
          <a:endParaRPr lang="nl-NL"/>
        </a:p>
      </dgm:t>
    </dgm:pt>
    <dgm:pt modelId="{2CE1150E-B857-41A8-AC96-F21CB82D9BD4}">
      <dgm:prSet phldrT="[Tekst]" custT="1"/>
      <dgm:spPr>
        <a:solidFill>
          <a:srgbClr val="B1003B">
            <a:alpha val="74902"/>
          </a:srgbClr>
        </a:solidFill>
      </dgm:spPr>
      <dgm:t>
        <a:bodyPr/>
        <a:lstStyle/>
        <a:p>
          <a:r>
            <a:rPr lang="nl-NL" sz="800" dirty="0" err="1">
              <a:latin typeface="Poppins Light" panose="00000400000000000000" pitchFamily="2" charset="0"/>
              <a:cs typeface="Poppins Light" panose="00000400000000000000" pitchFamily="2" charset="0"/>
            </a:rPr>
            <a:t>3.1. CBOs</a:t>
          </a:r>
          <a:r>
            <a:rPr lang="nl-NL" sz="800" dirty="0">
              <a:latin typeface="Poppins Light" panose="00000400000000000000" pitchFamily="2" charset="0"/>
              <a:cs typeface="Poppins Light" panose="00000400000000000000" pitchFamily="2" charset="0"/>
            </a:rPr>
            <a:t> </a:t>
          </a:r>
          <a:r>
            <a:rPr lang="nl-NL" sz="800" dirty="0" err="1">
              <a:latin typeface="Poppins Light" panose="00000400000000000000" pitchFamily="2" charset="0"/>
              <a:cs typeface="Poppins Light" panose="00000400000000000000" pitchFamily="2" charset="0"/>
            </a:rPr>
            <a:t>collaborate</a:t>
          </a:r>
          <a:r>
            <a:rPr lang="nl-NL" sz="800" dirty="0">
              <a:latin typeface="Poppins Light" panose="00000400000000000000" pitchFamily="2" charset="0"/>
              <a:cs typeface="Poppins Light" panose="00000400000000000000" pitchFamily="2" charset="0"/>
            </a:rPr>
            <a:t> with </a:t>
          </a:r>
          <a:r>
            <a:rPr lang="nl-NL" sz="800" dirty="0" err="1">
              <a:latin typeface="Poppins Light" panose="00000400000000000000" pitchFamily="2" charset="0"/>
              <a:cs typeface="Poppins Light" panose="00000400000000000000" pitchFamily="2" charset="0"/>
            </a:rPr>
            <a:t>government</a:t>
          </a:r>
          <a:endParaRPr lang="nl-NL" sz="800" dirty="0">
            <a:latin typeface="Poppins Light" panose="00000400000000000000" pitchFamily="2" charset="0"/>
            <a:cs typeface="Poppins Light" panose="00000400000000000000" pitchFamily="2" charset="0"/>
          </a:endParaRPr>
        </a:p>
      </dgm:t>
    </dgm:pt>
    <dgm:pt modelId="{CB0CCB3F-1658-41C5-A4A0-AED97F2F160A}" type="parTrans" cxnId="{4E89E4B6-A8B7-4100-9CBF-2F1EE5B359DD}">
      <dgm:prSet/>
      <dgm:spPr>
        <a:ln w="19050">
          <a:solidFill>
            <a:srgbClr val="B1003B"/>
          </a:solidFill>
        </a:ln>
      </dgm:spPr>
      <dgm:t>
        <a:bodyPr/>
        <a:lstStyle/>
        <a:p>
          <a:endParaRPr lang="nl-NL" sz="2800"/>
        </a:p>
      </dgm:t>
    </dgm:pt>
    <dgm:pt modelId="{81FAD8B7-ED87-4D55-B7B5-2CA2E93102FD}" type="sibTrans" cxnId="{4E89E4B6-A8B7-4100-9CBF-2F1EE5B359DD}">
      <dgm:prSet/>
      <dgm:spPr/>
      <dgm:t>
        <a:bodyPr/>
        <a:lstStyle/>
        <a:p>
          <a:endParaRPr lang="nl-NL"/>
        </a:p>
      </dgm:t>
    </dgm:pt>
    <dgm:pt modelId="{13C7BD7D-7CF0-48F0-9FCD-A3FFEFF1C996}">
      <dgm:prSet phldrT="[Tekst]" custT="1"/>
      <dgm:spPr>
        <a:solidFill>
          <a:srgbClr val="B1003B">
            <a:alpha val="50196"/>
          </a:srgbClr>
        </a:solidFill>
      </dgm:spPr>
      <dgm:t>
        <a:bodyPr/>
        <a:lstStyle/>
        <a:p>
          <a:r>
            <a:rPr lang="nl-NL" sz="800" dirty="0" err="1">
              <a:solidFill>
                <a:sysClr val="windowText" lastClr="000000"/>
              </a:solidFill>
            </a:rPr>
            <a:t>CBOs</a:t>
          </a:r>
          <a:r>
            <a:rPr lang="nl-NL" sz="800" dirty="0">
              <a:solidFill>
                <a:sysClr val="windowText" lastClr="000000"/>
              </a:solidFill>
            </a:rPr>
            <a:t> are </a:t>
          </a:r>
          <a:r>
            <a:rPr lang="nl-NL" sz="800" dirty="0" err="1">
              <a:solidFill>
                <a:sysClr val="windowText" lastClr="000000"/>
              </a:solidFill>
            </a:rPr>
            <a:t>established</a:t>
          </a:r>
          <a:endParaRPr lang="nl-NL" sz="800" dirty="0">
            <a:solidFill>
              <a:sysClr val="windowText" lastClr="000000"/>
            </a:solidFill>
          </a:endParaRPr>
        </a:p>
      </dgm:t>
    </dgm:pt>
    <dgm:pt modelId="{CA512104-FB44-4A6A-9B8D-A7B88E8631EC}" type="parTrans" cxnId="{AD22DE17-0130-48A5-9655-EFBF8E20200C}">
      <dgm:prSet/>
      <dgm:spPr>
        <a:ln w="19050">
          <a:solidFill>
            <a:srgbClr val="B1003B"/>
          </a:solidFill>
        </a:ln>
      </dgm:spPr>
      <dgm:t>
        <a:bodyPr/>
        <a:lstStyle/>
        <a:p>
          <a:endParaRPr lang="nl-NL" sz="2800"/>
        </a:p>
      </dgm:t>
    </dgm:pt>
    <dgm:pt modelId="{61613BBE-8229-478E-8279-BA38FC874311}" type="sibTrans" cxnId="{AD22DE17-0130-48A5-9655-EFBF8E20200C}">
      <dgm:prSet/>
      <dgm:spPr/>
      <dgm:t>
        <a:bodyPr/>
        <a:lstStyle/>
        <a:p>
          <a:endParaRPr lang="nl-NL"/>
        </a:p>
      </dgm:t>
    </dgm:pt>
    <dgm:pt modelId="{76DDC2BD-AF95-4FC8-ADB8-C610D57BE28A}">
      <dgm:prSet phldrT="[Tekst]" custT="1"/>
      <dgm:spPr>
        <a:solidFill>
          <a:srgbClr val="B1003B">
            <a:alpha val="74902"/>
          </a:srgbClr>
        </a:solidFill>
      </dgm:spPr>
      <dgm:t>
        <a:bodyPr/>
        <a:lstStyle/>
        <a:p>
          <a:r>
            <a:rPr lang="nl-NL" sz="800" dirty="0">
              <a:latin typeface="Poppins Light" panose="00000400000000000000" pitchFamily="2" charset="0"/>
              <a:cs typeface="Poppins Light" panose="00000400000000000000" pitchFamily="2" charset="0"/>
            </a:rPr>
            <a:t>3.2 Links with other stakeholders/cooperation with </a:t>
          </a:r>
          <a:r>
            <a:rPr lang="nl-NL" sz="800" dirty="0" err="1">
              <a:latin typeface="Poppins Light" panose="00000400000000000000" pitchFamily="2" charset="0"/>
              <a:cs typeface="Poppins Light" panose="00000400000000000000" pitchFamily="2" charset="0"/>
            </a:rPr>
            <a:t>external</a:t>
          </a:r>
          <a:r>
            <a:rPr lang="nl-NL" sz="800" dirty="0">
              <a:latin typeface="Poppins Light" panose="00000400000000000000" pitchFamily="2" charset="0"/>
              <a:cs typeface="Poppins Light" panose="00000400000000000000" pitchFamily="2" charset="0"/>
            </a:rPr>
            <a:t> stakeholders</a:t>
          </a:r>
        </a:p>
      </dgm:t>
    </dgm:pt>
    <dgm:pt modelId="{C83221C8-EB85-4574-96D9-0FD4B748E876}" type="parTrans" cxnId="{C90EB0D3-20BA-44B0-A1E9-DDEFC037D727}">
      <dgm:prSet/>
      <dgm:spPr>
        <a:ln w="19050">
          <a:solidFill>
            <a:srgbClr val="B1003B"/>
          </a:solidFill>
        </a:ln>
      </dgm:spPr>
      <dgm:t>
        <a:bodyPr/>
        <a:lstStyle/>
        <a:p>
          <a:endParaRPr lang="nl-NL" sz="2800"/>
        </a:p>
      </dgm:t>
    </dgm:pt>
    <dgm:pt modelId="{0BF317CD-45CA-46CB-89EE-8DE1584CCC74}" type="sibTrans" cxnId="{C90EB0D3-20BA-44B0-A1E9-DDEFC037D727}">
      <dgm:prSet/>
      <dgm:spPr/>
      <dgm:t>
        <a:bodyPr/>
        <a:lstStyle/>
        <a:p>
          <a:endParaRPr lang="nl-NL"/>
        </a:p>
      </dgm:t>
    </dgm:pt>
    <dgm:pt modelId="{95985206-1688-48B0-9D17-13F1D4463988}">
      <dgm:prSet phldrT="[Tekst]" custT="1"/>
      <dgm:spPr>
        <a:solidFill>
          <a:srgbClr val="B1003B">
            <a:alpha val="50196"/>
          </a:srgbClr>
        </a:solidFill>
      </dgm:spPr>
      <dgm:t>
        <a:bodyPr/>
        <a:lstStyle/>
        <a:p>
          <a:r>
            <a:rPr lang="nl-NL" sz="800" dirty="0">
              <a:solidFill>
                <a:sysClr val="windowText" lastClr="000000"/>
              </a:solidFill>
            </a:rPr>
            <a:t>Community groups and structures </a:t>
          </a:r>
          <a:r>
            <a:rPr lang="nl-NL" sz="800" dirty="0" err="1">
              <a:solidFill>
                <a:sysClr val="windowText" lastClr="000000"/>
              </a:solidFill>
            </a:rPr>
            <a:t>refresh</a:t>
          </a:r>
          <a:r>
            <a:rPr lang="nl-NL" sz="800" dirty="0">
              <a:solidFill>
                <a:sysClr val="windowText" lastClr="000000"/>
              </a:solidFill>
            </a:rPr>
            <a:t> themselves and </a:t>
          </a:r>
          <a:r>
            <a:rPr lang="nl-NL" sz="800" dirty="0" err="1">
              <a:solidFill>
                <a:sysClr val="windowText" lastClr="000000"/>
              </a:solidFill>
            </a:rPr>
            <a:t>adapt</a:t>
          </a:r>
          <a:r>
            <a:rPr lang="nl-NL" sz="800" dirty="0">
              <a:solidFill>
                <a:sysClr val="windowText" lastClr="000000"/>
              </a:solidFill>
            </a:rPr>
            <a:t> </a:t>
          </a:r>
          <a:r>
            <a:rPr lang="nl-NL" sz="800" dirty="0" err="1">
              <a:solidFill>
                <a:sysClr val="windowText" lastClr="000000"/>
              </a:solidFill>
            </a:rPr>
            <a:t>to</a:t>
          </a:r>
          <a:r>
            <a:rPr lang="nl-NL" sz="800" dirty="0">
              <a:solidFill>
                <a:sysClr val="windowText" lastClr="000000"/>
              </a:solidFill>
            </a:rPr>
            <a:t> change</a:t>
          </a:r>
        </a:p>
      </dgm:t>
    </dgm:pt>
    <dgm:pt modelId="{7FEDABBF-26E0-47FD-945D-DAF5447509C8}" type="parTrans" cxnId="{980342ED-A404-4C1B-924D-DD0025AEA77E}">
      <dgm:prSet/>
      <dgm:spPr>
        <a:ln w="19050">
          <a:solidFill>
            <a:srgbClr val="B1003B"/>
          </a:solidFill>
        </a:ln>
      </dgm:spPr>
      <dgm:t>
        <a:bodyPr/>
        <a:lstStyle/>
        <a:p>
          <a:endParaRPr lang="nl-NL" sz="2800"/>
        </a:p>
      </dgm:t>
    </dgm:pt>
    <dgm:pt modelId="{4C89C500-C226-41BB-9CB9-01F267B69AA4}" type="sibTrans" cxnId="{980342ED-A404-4C1B-924D-DD0025AEA77E}">
      <dgm:prSet/>
      <dgm:spPr/>
      <dgm:t>
        <a:bodyPr/>
        <a:lstStyle/>
        <a:p>
          <a:endParaRPr lang="nl-NL"/>
        </a:p>
      </dgm:t>
    </dgm:pt>
    <dgm:pt modelId="{0425A876-2789-4C1B-9E76-3A5292080B8A}">
      <dgm:prSet phldrT="[Tekst]" custT="1"/>
      <dgm:spPr>
        <a:solidFill>
          <a:srgbClr val="EE7402">
            <a:alpha val="50196"/>
          </a:srgbClr>
        </a:solidFill>
      </dgm:spPr>
      <dgm:t>
        <a:bodyPr/>
        <a:lstStyle/>
        <a:p>
          <a:r>
            <a:rPr lang="nl-NL" sz="800" dirty="0">
              <a:solidFill>
                <a:sysClr val="windowText" lastClr="000000"/>
              </a:solidFill>
            </a:rPr>
            <a:t>The community has strong </a:t>
          </a:r>
          <a:r>
            <a:rPr lang="nl-NL" sz="800" dirty="0" err="1">
              <a:solidFill>
                <a:sysClr val="windowText" lastClr="000000"/>
              </a:solidFill>
            </a:rPr>
            <a:t>social</a:t>
          </a:r>
          <a:r>
            <a:rPr lang="nl-NL" sz="800" dirty="0">
              <a:solidFill>
                <a:sysClr val="windowText" lastClr="000000"/>
              </a:solidFill>
            </a:rPr>
            <a:t> </a:t>
          </a:r>
          <a:r>
            <a:rPr lang="nl-NL" sz="800" dirty="0" err="1">
              <a:solidFill>
                <a:sysClr val="windowText" lastClr="000000"/>
              </a:solidFill>
            </a:rPr>
            <a:t>cohesion</a:t>
          </a:r>
          <a:r>
            <a:rPr lang="nl-NL" sz="800" dirty="0">
              <a:solidFill>
                <a:sysClr val="windowText" lastClr="000000"/>
              </a:solidFill>
            </a:rPr>
            <a:t> and </a:t>
          </a:r>
          <a:r>
            <a:rPr lang="nl-NL" sz="800" dirty="0" err="1">
              <a:solidFill>
                <a:sysClr val="windowText" lastClr="000000"/>
              </a:solidFill>
            </a:rPr>
            <a:t>self-esteem</a:t>
          </a:r>
          <a:endParaRPr lang="nl-NL" sz="800" dirty="0">
            <a:solidFill>
              <a:sysClr val="windowText" lastClr="000000"/>
            </a:solidFill>
          </a:endParaRPr>
        </a:p>
      </dgm:t>
    </dgm:pt>
    <dgm:pt modelId="{EF0D429E-CD1E-47D3-8CDA-8F5CC0F609BD}" type="parTrans" cxnId="{533C5415-AE50-408B-99D5-F86E24127E24}">
      <dgm:prSet/>
      <dgm:spPr>
        <a:ln w="19050">
          <a:solidFill>
            <a:srgbClr val="EE7402"/>
          </a:solidFill>
        </a:ln>
      </dgm:spPr>
      <dgm:t>
        <a:bodyPr/>
        <a:lstStyle/>
        <a:p>
          <a:endParaRPr lang="nl-NL" sz="2800"/>
        </a:p>
      </dgm:t>
    </dgm:pt>
    <dgm:pt modelId="{A1AD3D45-F41E-4B12-A7A0-6012C7133D32}" type="sibTrans" cxnId="{533C5415-AE50-408B-99D5-F86E24127E24}">
      <dgm:prSet/>
      <dgm:spPr/>
      <dgm:t>
        <a:bodyPr/>
        <a:lstStyle/>
        <a:p>
          <a:endParaRPr lang="nl-NL"/>
        </a:p>
      </dgm:t>
    </dgm:pt>
    <dgm:pt modelId="{2B8077C1-C849-436C-A87F-6B86731FB1DB}">
      <dgm:prSet phldrT="[Tekst]" custT="1"/>
      <dgm:spPr>
        <a:solidFill>
          <a:srgbClr val="EE7402">
            <a:alpha val="25098"/>
          </a:srgbClr>
        </a:solidFill>
      </dgm:spPr>
      <dgm:t>
        <a:bodyPr/>
        <a:lstStyle/>
        <a:p>
          <a:r>
            <a:rPr lang="nl-NL" sz="800" dirty="0">
              <a:solidFill>
                <a:sysClr val="windowText" lastClr="000000"/>
              </a:solidFill>
            </a:rPr>
            <a:t>Community members are </a:t>
          </a:r>
          <a:r>
            <a:rPr lang="nl-NL" sz="800" dirty="0" err="1">
              <a:solidFill>
                <a:sysClr val="windowText" lastClr="000000"/>
              </a:solidFill>
            </a:rPr>
            <a:t>organized</a:t>
          </a:r>
          <a:r>
            <a:rPr lang="nl-NL" sz="800" dirty="0">
              <a:solidFill>
                <a:sysClr val="windowText" lastClr="000000"/>
              </a:solidFill>
            </a:rPr>
            <a:t> in groups</a:t>
          </a:r>
        </a:p>
      </dgm:t>
    </dgm:pt>
    <dgm:pt modelId="{C096E071-7FE4-4EA2-9FA2-B636139E078D}" type="parTrans" cxnId="{73809DB4-5B0E-4F9F-B94B-D8C95C507E7E}">
      <dgm:prSet/>
      <dgm:spPr>
        <a:ln w="19050">
          <a:solidFill>
            <a:srgbClr val="EE7402"/>
          </a:solidFill>
        </a:ln>
      </dgm:spPr>
      <dgm:t>
        <a:bodyPr/>
        <a:lstStyle/>
        <a:p>
          <a:endParaRPr lang="nl-NL" sz="2800"/>
        </a:p>
      </dgm:t>
    </dgm:pt>
    <dgm:pt modelId="{AE2CC189-E2EC-441E-92EF-7870EAEC857A}" type="sibTrans" cxnId="{73809DB4-5B0E-4F9F-B94B-D8C95C507E7E}">
      <dgm:prSet/>
      <dgm:spPr/>
      <dgm:t>
        <a:bodyPr/>
        <a:lstStyle/>
        <a:p>
          <a:endParaRPr lang="nl-NL"/>
        </a:p>
      </dgm:t>
    </dgm:pt>
    <dgm:pt modelId="{F558178B-AB25-442C-B1C6-F17DA056C21E}">
      <dgm:prSet phldrT="[Tekst]" custT="1"/>
      <dgm:spPr>
        <a:solidFill>
          <a:srgbClr val="EE7402">
            <a:alpha val="50196"/>
          </a:srgbClr>
        </a:solidFill>
      </dgm:spPr>
      <dgm:t>
        <a:bodyPr/>
        <a:lstStyle/>
        <a:p>
          <a:r>
            <a:rPr lang="nl-NL" sz="800" dirty="0">
              <a:solidFill>
                <a:sysClr val="windowText" lastClr="000000"/>
              </a:solidFill>
            </a:rPr>
            <a:t>Community members are </a:t>
          </a:r>
          <a:r>
            <a:rPr lang="nl-NL" sz="800" dirty="0" err="1">
              <a:solidFill>
                <a:sysClr val="windowText" lastClr="000000"/>
              </a:solidFill>
            </a:rPr>
            <a:t>organized</a:t>
          </a:r>
          <a:r>
            <a:rPr lang="nl-NL" sz="800" dirty="0">
              <a:solidFill>
                <a:sysClr val="windowText" lastClr="000000"/>
              </a:solidFill>
            </a:rPr>
            <a:t> in groups</a:t>
          </a:r>
        </a:p>
      </dgm:t>
    </dgm:pt>
    <dgm:pt modelId="{BD7246EE-3838-4FB6-8989-C672107FD97E}" type="parTrans" cxnId="{FA32F773-EC33-46A6-92E4-F86D784FFF3F}">
      <dgm:prSet/>
      <dgm:spPr>
        <a:ln w="19050">
          <a:solidFill>
            <a:srgbClr val="EE7402"/>
          </a:solidFill>
        </a:ln>
      </dgm:spPr>
      <dgm:t>
        <a:bodyPr/>
        <a:lstStyle/>
        <a:p>
          <a:endParaRPr lang="nl-NL" sz="2800"/>
        </a:p>
      </dgm:t>
    </dgm:pt>
    <dgm:pt modelId="{A3C5C27A-773E-441E-91C9-7F8B950F484D}" type="sibTrans" cxnId="{FA32F773-EC33-46A6-92E4-F86D784FFF3F}">
      <dgm:prSet/>
      <dgm:spPr/>
      <dgm:t>
        <a:bodyPr/>
        <a:lstStyle/>
        <a:p>
          <a:endParaRPr lang="nl-NL"/>
        </a:p>
      </dgm:t>
    </dgm:pt>
    <dgm:pt modelId="{63D4E679-FCAC-480D-9CA0-C294E71C7017}">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2.2. Communities cooperate with other stakeholders</a:t>
          </a:r>
        </a:p>
      </dgm:t>
    </dgm:pt>
    <dgm:pt modelId="{E3968860-EE50-4C87-B198-971FBBF93B9F}" type="parTrans" cxnId="{9C9AA545-C9B0-4E8B-9F46-9FF27F1FA4B6}">
      <dgm:prSet/>
      <dgm:spPr>
        <a:ln w="19050">
          <a:solidFill>
            <a:srgbClr val="EE7402"/>
          </a:solidFill>
        </a:ln>
      </dgm:spPr>
      <dgm:t>
        <a:bodyPr/>
        <a:lstStyle/>
        <a:p>
          <a:endParaRPr lang="nl-NL" sz="2800"/>
        </a:p>
      </dgm:t>
    </dgm:pt>
    <dgm:pt modelId="{28707D49-4943-498A-BD60-AFA311C47393}" type="sibTrans" cxnId="{9C9AA545-C9B0-4E8B-9F46-9FF27F1FA4B6}">
      <dgm:prSet/>
      <dgm:spPr/>
      <dgm:t>
        <a:bodyPr/>
        <a:lstStyle/>
        <a:p>
          <a:endParaRPr lang="nl-NL"/>
        </a:p>
      </dgm:t>
    </dgm:pt>
    <dgm:pt modelId="{51E7FD44-D40C-47F7-8662-1E70B30E2FF3}">
      <dgm:prSet phldrT="[Tekst]" custT="1"/>
      <dgm:spPr>
        <a:solidFill>
          <a:srgbClr val="BAD9D4"/>
        </a:solidFill>
      </dgm:spPr>
      <dgm:t>
        <a:bodyPr/>
        <a:lstStyle/>
        <a:p>
          <a:r>
            <a:rPr lang="nl-NL" sz="1000" dirty="0">
              <a:solidFill>
                <a:sysClr val="windowText" lastClr="000000"/>
              </a:solidFill>
              <a:latin typeface="Poppins Light" panose="00000400000000000000" pitchFamily="2" charset="0"/>
              <a:cs typeface="Poppins Light" panose="00000400000000000000" pitchFamily="2" charset="0"/>
            </a:rPr>
            <a:t>4.  </a:t>
          </a:r>
        </a:p>
        <a:p>
          <a:r>
            <a:rPr lang="nl-NL" sz="1000" dirty="0">
              <a:solidFill>
                <a:sysClr val="windowText" lastClr="000000"/>
              </a:solidFill>
              <a:latin typeface="Poppins Light" panose="00000400000000000000" pitchFamily="2" charset="0"/>
              <a:cs typeface="Poppins Light" panose="00000400000000000000" pitchFamily="2" charset="0"/>
            </a:rPr>
            <a:t>Children are protected by laws, policies and systems</a:t>
          </a:r>
        </a:p>
      </dgm:t>
    </dgm:pt>
    <dgm:pt modelId="{A1C036BE-F819-474D-81BC-2EE43462CF4F}" type="parTrans" cxnId="{EA37F0D9-6DE5-420A-A405-28797265B06C}">
      <dgm:prSet/>
      <dgm:spPr>
        <a:ln w="19050">
          <a:solidFill>
            <a:srgbClr val="464643"/>
          </a:solidFill>
        </a:ln>
      </dgm:spPr>
      <dgm:t>
        <a:bodyPr/>
        <a:lstStyle/>
        <a:p>
          <a:endParaRPr lang="nl-NL" sz="2800"/>
        </a:p>
      </dgm:t>
    </dgm:pt>
    <dgm:pt modelId="{92E7CCBF-8F0F-421C-BF3F-0F4421187273}" type="sibTrans" cxnId="{EA37F0D9-6DE5-420A-A405-28797265B06C}">
      <dgm:prSet/>
      <dgm:spPr/>
      <dgm:t>
        <a:bodyPr/>
        <a:lstStyle/>
        <a:p>
          <a:endParaRPr lang="nl-NL"/>
        </a:p>
      </dgm:t>
    </dgm:pt>
    <dgm:pt modelId="{0A5F3FA2-8CF2-433E-A97E-00B46FAC21D6}">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4.1. Children know where to go in case they need help</a:t>
          </a:r>
        </a:p>
      </dgm:t>
    </dgm:pt>
    <dgm:pt modelId="{08B75091-120A-4FE8-939A-B4A2DB96CBB7}" type="parTrans" cxnId="{179EF00E-05E7-49BC-B2F8-196DB6501A89}">
      <dgm:prSet/>
      <dgm:spPr>
        <a:ln w="19050">
          <a:solidFill>
            <a:srgbClr val="BAD9D4"/>
          </a:solidFill>
        </a:ln>
      </dgm:spPr>
      <dgm:t>
        <a:bodyPr/>
        <a:lstStyle/>
        <a:p>
          <a:endParaRPr lang="nl-NL" sz="2800"/>
        </a:p>
      </dgm:t>
    </dgm:pt>
    <dgm:pt modelId="{88A0103E-2D68-45CB-9D4D-1DEE57CCED7D}" type="sibTrans" cxnId="{179EF00E-05E7-49BC-B2F8-196DB6501A89}">
      <dgm:prSet/>
      <dgm:spPr/>
      <dgm:t>
        <a:bodyPr/>
        <a:lstStyle/>
        <a:p>
          <a:endParaRPr lang="nl-NL"/>
        </a:p>
      </dgm:t>
    </dgm:pt>
    <dgm:pt modelId="{77A1F515-0006-4B6C-B1BD-DD4A6084B728}">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4.2. Community members develop child protection (by)laws</a:t>
          </a:r>
        </a:p>
      </dgm:t>
    </dgm:pt>
    <dgm:pt modelId="{9FBCD489-3354-4CAE-926E-AE0381B1EBBE}" type="parTrans" cxnId="{F8F7891B-956A-4399-8241-61657AD2ACD1}">
      <dgm:prSet/>
      <dgm:spPr>
        <a:ln w="19050">
          <a:solidFill>
            <a:srgbClr val="BAD9D4"/>
          </a:solidFill>
        </a:ln>
      </dgm:spPr>
      <dgm:t>
        <a:bodyPr/>
        <a:lstStyle/>
        <a:p>
          <a:endParaRPr lang="nl-NL" sz="2800"/>
        </a:p>
      </dgm:t>
    </dgm:pt>
    <dgm:pt modelId="{60E2B356-38F5-449E-9CA9-32C4165059D0}" type="sibTrans" cxnId="{F8F7891B-956A-4399-8241-61657AD2ACD1}">
      <dgm:prSet/>
      <dgm:spPr/>
      <dgm:t>
        <a:bodyPr/>
        <a:lstStyle/>
        <a:p>
          <a:endParaRPr lang="nl-NL"/>
        </a:p>
      </dgm:t>
    </dgm:pt>
    <dgm:pt modelId="{060595CB-9640-404D-9B6F-17827365CA9B}">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4.3. Community members, including children lobby for the rights of children</a:t>
          </a:r>
        </a:p>
      </dgm:t>
    </dgm:pt>
    <dgm:pt modelId="{756D062E-15C4-4E55-9B97-5B5D735C31BF}" type="parTrans" cxnId="{E29B37D5-AD11-469B-8781-27B58D66077C}">
      <dgm:prSet/>
      <dgm:spPr>
        <a:ln w="19050">
          <a:solidFill>
            <a:srgbClr val="BAD9D4"/>
          </a:solidFill>
        </a:ln>
      </dgm:spPr>
      <dgm:t>
        <a:bodyPr/>
        <a:lstStyle/>
        <a:p>
          <a:endParaRPr lang="nl-NL" sz="2800"/>
        </a:p>
      </dgm:t>
    </dgm:pt>
    <dgm:pt modelId="{0194097E-91B4-4622-AFD9-730194C59596}" type="sibTrans" cxnId="{E29B37D5-AD11-469B-8781-27B58D66077C}">
      <dgm:prSet/>
      <dgm:spPr/>
      <dgm:t>
        <a:bodyPr/>
        <a:lstStyle/>
        <a:p>
          <a:endParaRPr lang="nl-NL"/>
        </a:p>
      </dgm:t>
    </dgm:pt>
    <dgm:pt modelId="{17164A74-6719-4BF4-A3EB-A0714A72B0D3}">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4.4. Child Protection Committees identify child protection issues</a:t>
          </a:r>
        </a:p>
      </dgm:t>
    </dgm:pt>
    <dgm:pt modelId="{3D189F32-73B9-4FF8-95DA-D1939B5DD752}" type="parTrans" cxnId="{4680EC0D-DF03-49CA-A88D-E5210FE4B455}">
      <dgm:prSet/>
      <dgm:spPr>
        <a:ln w="19050">
          <a:solidFill>
            <a:srgbClr val="BAD9D4"/>
          </a:solidFill>
        </a:ln>
      </dgm:spPr>
      <dgm:t>
        <a:bodyPr/>
        <a:lstStyle/>
        <a:p>
          <a:endParaRPr lang="nl-NL" sz="2800"/>
        </a:p>
      </dgm:t>
    </dgm:pt>
    <dgm:pt modelId="{1B130D10-58F5-4143-8F2E-10C1DAF4A72B}" type="sibTrans" cxnId="{4680EC0D-DF03-49CA-A88D-E5210FE4B455}">
      <dgm:prSet/>
      <dgm:spPr/>
      <dgm:t>
        <a:bodyPr/>
        <a:lstStyle/>
        <a:p>
          <a:endParaRPr lang="nl-NL"/>
        </a:p>
      </dgm:t>
    </dgm:pt>
    <dgm:pt modelId="{56D8FB45-50AD-455A-B3E4-E61325F77690}">
      <dgm:prSet phldrT="[Tekst]" custT="1"/>
      <dgm:spPr>
        <a:solidFill>
          <a:srgbClr val="BAD9D4">
            <a:alpha val="50196"/>
          </a:srgbClr>
        </a:solidFill>
      </dgm:spPr>
      <dgm:t>
        <a:bodyPr/>
        <a:lstStyle/>
        <a:p>
          <a:r>
            <a:rPr lang="nl-NL" sz="800" dirty="0">
              <a:solidFill>
                <a:sysClr val="windowText" lastClr="000000"/>
              </a:solidFill>
            </a:rPr>
            <a:t>Child Protection Committees are established and strenghened</a:t>
          </a:r>
        </a:p>
      </dgm:t>
    </dgm:pt>
    <dgm:pt modelId="{D67CA1B6-22CC-4068-8F7B-60149D6AA6B3}" type="parTrans" cxnId="{FF071769-6B39-435F-A615-1F104D6C1957}">
      <dgm:prSet/>
      <dgm:spPr>
        <a:ln w="19050">
          <a:solidFill>
            <a:srgbClr val="BAD9D4"/>
          </a:solidFill>
        </a:ln>
      </dgm:spPr>
      <dgm:t>
        <a:bodyPr/>
        <a:lstStyle/>
        <a:p>
          <a:endParaRPr lang="nl-NL" sz="2800"/>
        </a:p>
      </dgm:t>
    </dgm:pt>
    <dgm:pt modelId="{D2946CD7-8023-4F52-A8D2-CD0226F3EC90}" type="sibTrans" cxnId="{FF071769-6B39-435F-A615-1F104D6C1957}">
      <dgm:prSet/>
      <dgm:spPr/>
      <dgm:t>
        <a:bodyPr/>
        <a:lstStyle/>
        <a:p>
          <a:endParaRPr lang="nl-NL"/>
        </a:p>
      </dgm:t>
    </dgm:pt>
    <dgm:pt modelId="{10807F16-4A7F-4991-ACAB-547B9F4AA305}">
      <dgm:prSet phldrT="[Tekst]" custT="1"/>
      <dgm:spPr>
        <a:solidFill>
          <a:srgbClr val="BAD9D4">
            <a:alpha val="50196"/>
          </a:srgbClr>
        </a:solidFill>
      </dgm:spPr>
      <dgm:t>
        <a:bodyPr/>
        <a:lstStyle/>
        <a:p>
          <a:r>
            <a:rPr lang="nl-NL" sz="800" dirty="0">
              <a:solidFill>
                <a:sysClr val="windowText" lastClr="000000"/>
              </a:solidFill>
            </a:rPr>
            <a:t>Community members (including children) have knowledge on the rights of children</a:t>
          </a:r>
        </a:p>
      </dgm:t>
    </dgm:pt>
    <dgm:pt modelId="{C39D02D4-89C5-4443-8513-5B3FD4420B10}" type="parTrans" cxnId="{62DF3961-C02B-431F-9525-F6B9EB790B58}">
      <dgm:prSet/>
      <dgm:spPr>
        <a:ln w="19050">
          <a:solidFill>
            <a:srgbClr val="BAD9D4"/>
          </a:solidFill>
        </a:ln>
      </dgm:spPr>
      <dgm:t>
        <a:bodyPr/>
        <a:lstStyle/>
        <a:p>
          <a:endParaRPr lang="nl-NL" sz="2800"/>
        </a:p>
      </dgm:t>
    </dgm:pt>
    <dgm:pt modelId="{7C732952-E894-41C5-8A0D-39AE5D3815E4}" type="sibTrans" cxnId="{62DF3961-C02B-431F-9525-F6B9EB790B58}">
      <dgm:prSet/>
      <dgm:spPr/>
      <dgm:t>
        <a:bodyPr/>
        <a:lstStyle/>
        <a:p>
          <a:endParaRPr lang="nl-NL"/>
        </a:p>
      </dgm:t>
    </dgm:pt>
    <dgm:pt modelId="{3A782E12-164F-46A1-B224-D6F4D7279628}">
      <dgm:prSet phldrT="[Tekst]" custT="1"/>
      <dgm:spPr>
        <a:solidFill>
          <a:srgbClr val="BAD9D4">
            <a:alpha val="50196"/>
          </a:srgbClr>
        </a:solidFill>
      </dgm:spPr>
      <dgm:t>
        <a:bodyPr/>
        <a:lstStyle/>
        <a:p>
          <a:r>
            <a:rPr lang="nl-NL" sz="800" dirty="0">
              <a:solidFill>
                <a:sysClr val="windowText" lastClr="000000"/>
              </a:solidFill>
            </a:rPr>
            <a:t>Community members (including children) have knowledge on the rights of children</a:t>
          </a:r>
        </a:p>
      </dgm:t>
    </dgm:pt>
    <dgm:pt modelId="{59A7EAD4-E076-4B96-9C9A-C702E758D0BE}" type="parTrans" cxnId="{62123FEA-1B86-402B-AE2D-0A51B67B91F6}">
      <dgm:prSet/>
      <dgm:spPr>
        <a:ln w="19050">
          <a:solidFill>
            <a:srgbClr val="BAD9D4"/>
          </a:solidFill>
        </a:ln>
      </dgm:spPr>
      <dgm:t>
        <a:bodyPr/>
        <a:lstStyle/>
        <a:p>
          <a:endParaRPr lang="nl-NL" sz="2800"/>
        </a:p>
      </dgm:t>
    </dgm:pt>
    <dgm:pt modelId="{21398EE4-1150-45C6-A9AB-339F3DADDB00}" type="sibTrans" cxnId="{62123FEA-1B86-402B-AE2D-0A51B67B91F6}">
      <dgm:prSet/>
      <dgm:spPr/>
      <dgm:t>
        <a:bodyPr/>
        <a:lstStyle/>
        <a:p>
          <a:endParaRPr lang="nl-NL"/>
        </a:p>
      </dgm:t>
    </dgm:pt>
    <dgm:pt modelId="{54C1FE34-6697-4918-868C-D66973AAE278}">
      <dgm:prSet phldrT="[Tekst]" custT="1"/>
      <dgm:spPr>
        <a:solidFill>
          <a:srgbClr val="BAD9D4">
            <a:alpha val="50196"/>
          </a:srgbClr>
        </a:solidFill>
      </dgm:spPr>
      <dgm:t>
        <a:bodyPr/>
        <a:lstStyle/>
        <a:p>
          <a:r>
            <a:rPr lang="nl-NL" sz="800" dirty="0">
              <a:solidFill>
                <a:sysClr val="windowText" lastClr="000000"/>
              </a:solidFill>
            </a:rPr>
            <a:t>Links with other stakeholders/ cooperation with external actors / other stakeholders</a:t>
          </a:r>
        </a:p>
      </dgm:t>
    </dgm:pt>
    <dgm:pt modelId="{C4511B9B-B370-4801-AD8F-6EC910B9BE9E}" type="parTrans" cxnId="{3983AE6A-D0B0-49DA-B277-A07A7350D6CC}">
      <dgm:prSet/>
      <dgm:spPr>
        <a:ln w="19050">
          <a:solidFill>
            <a:srgbClr val="BAD9D4"/>
          </a:solidFill>
        </a:ln>
      </dgm:spPr>
      <dgm:t>
        <a:bodyPr/>
        <a:lstStyle/>
        <a:p>
          <a:endParaRPr lang="nl-NL" sz="2800"/>
        </a:p>
      </dgm:t>
    </dgm:pt>
    <dgm:pt modelId="{7ADA1CFF-9AD1-4110-A4AF-D11959CA924D}" type="sibTrans" cxnId="{3983AE6A-D0B0-49DA-B277-A07A7350D6CC}">
      <dgm:prSet/>
      <dgm:spPr/>
      <dgm:t>
        <a:bodyPr/>
        <a:lstStyle/>
        <a:p>
          <a:endParaRPr lang="nl-NL"/>
        </a:p>
      </dgm:t>
    </dgm:pt>
    <dgm:pt modelId="{C1BAADBA-9BD6-42F9-A6A1-BE0CDB48F2E0}">
      <dgm:prSet phldrT="[Tekst]" custT="1"/>
      <dgm:spPr>
        <a:solidFill>
          <a:srgbClr val="EE7402"/>
        </a:solidFill>
      </dgm:spPr>
      <dgm:t>
        <a:bodyPr/>
        <a:lstStyle/>
        <a:p>
          <a:r>
            <a:rPr lang="nl-NL" sz="1000" dirty="0">
              <a:latin typeface="Poppins Light" panose="00000400000000000000" pitchFamily="2" charset="0"/>
              <a:cs typeface="Poppins Light" panose="00000400000000000000" pitchFamily="2" charset="0"/>
            </a:rPr>
            <a:t>5. </a:t>
          </a:r>
        </a:p>
        <a:p>
          <a:r>
            <a:rPr lang="nl-NL" sz="1000" dirty="0">
              <a:latin typeface="Poppins Light" panose="00000400000000000000" pitchFamily="2" charset="0"/>
              <a:cs typeface="Poppins Light" panose="00000400000000000000" pitchFamily="2" charset="0"/>
            </a:rPr>
            <a:t>Parents are able to take care of themselves and their children</a:t>
          </a:r>
        </a:p>
      </dgm:t>
    </dgm:pt>
    <dgm:pt modelId="{78ECA0E1-36D1-43F0-B48C-C7E030C72E2D}" type="parTrans" cxnId="{DAAE0F0C-6688-40D4-9EE6-F9F1314A89D5}">
      <dgm:prSet/>
      <dgm:spPr>
        <a:ln w="19050">
          <a:solidFill>
            <a:srgbClr val="464643"/>
          </a:solidFill>
        </a:ln>
      </dgm:spPr>
      <dgm:t>
        <a:bodyPr/>
        <a:lstStyle/>
        <a:p>
          <a:endParaRPr lang="nl-NL" sz="2800"/>
        </a:p>
      </dgm:t>
    </dgm:pt>
    <dgm:pt modelId="{40D56A25-D4B3-49F9-959A-64EE8D0C0C74}" type="sibTrans" cxnId="{DAAE0F0C-6688-40D4-9EE6-F9F1314A89D5}">
      <dgm:prSet/>
      <dgm:spPr/>
      <dgm:t>
        <a:bodyPr/>
        <a:lstStyle/>
        <a:p>
          <a:endParaRPr lang="nl-NL"/>
        </a:p>
      </dgm:t>
    </dgm:pt>
    <dgm:pt modelId="{AD3D49EB-2E0E-4195-A7E7-BABCBED0410F}">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5.1. Families have an increased income</a:t>
          </a:r>
        </a:p>
      </dgm:t>
    </dgm:pt>
    <dgm:pt modelId="{32BEA011-F6D5-4597-B178-7FEE495E9031}" type="parTrans" cxnId="{74C411BB-C1FF-473D-ADF3-90353AA7B567}">
      <dgm:prSet/>
      <dgm:spPr>
        <a:ln w="19050">
          <a:solidFill>
            <a:srgbClr val="EE7402"/>
          </a:solidFill>
        </a:ln>
      </dgm:spPr>
      <dgm:t>
        <a:bodyPr/>
        <a:lstStyle/>
        <a:p>
          <a:endParaRPr lang="nl-NL" sz="2800"/>
        </a:p>
      </dgm:t>
    </dgm:pt>
    <dgm:pt modelId="{72778E89-B13E-4AF5-8F54-C870A4464377}" type="sibTrans" cxnId="{74C411BB-C1FF-473D-ADF3-90353AA7B567}">
      <dgm:prSet/>
      <dgm:spPr/>
      <dgm:t>
        <a:bodyPr/>
        <a:lstStyle/>
        <a:p>
          <a:endParaRPr lang="nl-NL"/>
        </a:p>
      </dgm:t>
    </dgm:pt>
    <dgm:pt modelId="{BB59EF96-95A7-48F8-9EAD-9A0661623FB8}">
      <dgm:prSet phldrT="[Tekst]" custT="1"/>
      <dgm:spPr>
        <a:solidFill>
          <a:srgbClr val="EE7402">
            <a:alpha val="74902"/>
          </a:srgbClr>
        </a:solidFill>
      </dgm:spPr>
      <dgm:t>
        <a:bodyPr/>
        <a:lstStyle/>
        <a:p>
          <a:r>
            <a:rPr lang="nl-NL" sz="800" dirty="0">
              <a:latin typeface="Poppins Light" panose="00000400000000000000" pitchFamily="2" charset="0"/>
              <a:cs typeface="Poppins Light" panose="00000400000000000000" pitchFamily="2" charset="0"/>
            </a:rPr>
            <a:t>5.2. Parents/caretakers  provide a safe, nourishing and stimulating home environment</a:t>
          </a:r>
        </a:p>
      </dgm:t>
    </dgm:pt>
    <dgm:pt modelId="{0B0F6742-F9DA-4A29-BF93-A2CEB522C1AB}" type="parTrans" cxnId="{E296E6E1-F861-44E0-8381-2245D044FDE9}">
      <dgm:prSet/>
      <dgm:spPr>
        <a:ln w="19050">
          <a:solidFill>
            <a:srgbClr val="EE7402"/>
          </a:solidFill>
        </a:ln>
      </dgm:spPr>
      <dgm:t>
        <a:bodyPr/>
        <a:lstStyle/>
        <a:p>
          <a:endParaRPr lang="nl-NL" sz="2800"/>
        </a:p>
      </dgm:t>
    </dgm:pt>
    <dgm:pt modelId="{9356F636-B8C3-46A7-B18A-8F0BED78ADC8}" type="sibTrans" cxnId="{E296E6E1-F861-44E0-8381-2245D044FDE9}">
      <dgm:prSet/>
      <dgm:spPr/>
      <dgm:t>
        <a:bodyPr/>
        <a:lstStyle/>
        <a:p>
          <a:endParaRPr lang="nl-NL"/>
        </a:p>
      </dgm:t>
    </dgm:pt>
    <dgm:pt modelId="{4DF5CA88-58CF-427F-AD63-DC2EA7DB0105}">
      <dgm:prSet phldrT="[Tekst]" custT="1"/>
      <dgm:spPr>
        <a:solidFill>
          <a:srgbClr val="EE7402">
            <a:alpha val="25098"/>
          </a:srgbClr>
        </a:solidFill>
      </dgm:spPr>
      <dgm:t>
        <a:bodyPr/>
        <a:lstStyle/>
        <a:p>
          <a:r>
            <a:rPr lang="nl-NL" sz="800" dirty="0">
              <a:solidFill>
                <a:sysClr val="windowText" lastClr="000000"/>
              </a:solidFill>
            </a:rPr>
            <a:t>Parents/caretakers are equipped with postive parenting skills</a:t>
          </a:r>
        </a:p>
      </dgm:t>
    </dgm:pt>
    <dgm:pt modelId="{F7B71ED8-3000-4A3B-A6E5-863DD383AACB}" type="parTrans" cxnId="{3468C941-429D-4230-AF89-E95743983094}">
      <dgm:prSet/>
      <dgm:spPr>
        <a:ln w="19050">
          <a:solidFill>
            <a:srgbClr val="EE7402"/>
          </a:solidFill>
        </a:ln>
      </dgm:spPr>
      <dgm:t>
        <a:bodyPr/>
        <a:lstStyle/>
        <a:p>
          <a:endParaRPr lang="nl-NL" sz="2800"/>
        </a:p>
      </dgm:t>
    </dgm:pt>
    <dgm:pt modelId="{9C7B34BE-8C25-4993-877B-3A0A2CF1858D}" type="sibTrans" cxnId="{3468C941-429D-4230-AF89-E95743983094}">
      <dgm:prSet/>
      <dgm:spPr/>
      <dgm:t>
        <a:bodyPr/>
        <a:lstStyle/>
        <a:p>
          <a:endParaRPr lang="nl-NL"/>
        </a:p>
      </dgm:t>
    </dgm:pt>
    <dgm:pt modelId="{F8AA1775-9C8D-429A-95BA-53F6FA74F356}">
      <dgm:prSet phldrT="[Tekst]" custT="1"/>
      <dgm:spPr>
        <a:solidFill>
          <a:srgbClr val="EE7402">
            <a:alpha val="50196"/>
          </a:srgbClr>
        </a:solidFill>
      </dgm:spPr>
      <dgm:t>
        <a:bodyPr/>
        <a:lstStyle/>
        <a:p>
          <a:r>
            <a:rPr lang="nl-NL" sz="800" dirty="0">
              <a:solidFill>
                <a:sysClr val="windowText" lastClr="000000"/>
              </a:solidFill>
            </a:rPr>
            <a:t>Diversified and sufficient food production</a:t>
          </a:r>
        </a:p>
      </dgm:t>
    </dgm:pt>
    <dgm:pt modelId="{2CACC1B2-33DF-4888-8E4A-1CBA3EB58E7B}" type="parTrans" cxnId="{4BAE452D-6410-47CC-B34C-D12ADADB2E51}">
      <dgm:prSet/>
      <dgm:spPr>
        <a:ln w="19050">
          <a:solidFill>
            <a:srgbClr val="EE7402"/>
          </a:solidFill>
        </a:ln>
      </dgm:spPr>
      <dgm:t>
        <a:bodyPr/>
        <a:lstStyle/>
        <a:p>
          <a:endParaRPr lang="nl-NL" sz="2800"/>
        </a:p>
      </dgm:t>
    </dgm:pt>
    <dgm:pt modelId="{25FE8E9F-4D7A-49C8-B437-FD3A1E7517D7}" type="sibTrans" cxnId="{4BAE452D-6410-47CC-B34C-D12ADADB2E51}">
      <dgm:prSet/>
      <dgm:spPr/>
      <dgm:t>
        <a:bodyPr/>
        <a:lstStyle/>
        <a:p>
          <a:endParaRPr lang="nl-NL"/>
        </a:p>
      </dgm:t>
    </dgm:pt>
    <dgm:pt modelId="{87F9D00C-5253-444C-BAB9-02C1DBBCEC54}">
      <dgm:prSet phldrT="[Tekst]" custT="1"/>
      <dgm:spPr>
        <a:solidFill>
          <a:srgbClr val="EE7402">
            <a:alpha val="25098"/>
          </a:srgbClr>
        </a:solidFill>
      </dgm:spPr>
      <dgm:t>
        <a:bodyPr/>
        <a:lstStyle/>
        <a:p>
          <a:r>
            <a:rPr lang="nl-NL" sz="800" dirty="0">
              <a:solidFill>
                <a:sysClr val="windowText" lastClr="000000"/>
              </a:solidFill>
            </a:rPr>
            <a:t>Farmers have developed a vision for their farms / agricultural businesses</a:t>
          </a:r>
        </a:p>
      </dgm:t>
    </dgm:pt>
    <dgm:pt modelId="{7F79C3FE-449B-4BF0-981F-077812354D6E}" type="parTrans" cxnId="{8C988F0B-33E6-42D5-8A57-641720A122EF}">
      <dgm:prSet/>
      <dgm:spPr>
        <a:ln w="19050">
          <a:solidFill>
            <a:srgbClr val="EE7402"/>
          </a:solidFill>
        </a:ln>
      </dgm:spPr>
      <dgm:t>
        <a:bodyPr/>
        <a:lstStyle/>
        <a:p>
          <a:endParaRPr lang="nl-NL" sz="2800"/>
        </a:p>
      </dgm:t>
    </dgm:pt>
    <dgm:pt modelId="{891A7D3F-771D-4644-88BC-3768C74A345A}" type="sibTrans" cxnId="{8C988F0B-33E6-42D5-8A57-641720A122EF}">
      <dgm:prSet/>
      <dgm:spPr/>
      <dgm:t>
        <a:bodyPr/>
        <a:lstStyle/>
        <a:p>
          <a:endParaRPr lang="nl-NL"/>
        </a:p>
      </dgm:t>
    </dgm:pt>
    <dgm:pt modelId="{3192668C-B4C3-4336-8FB9-E72B4D81C847}">
      <dgm:prSet phldrT="[Tekst]" custT="1"/>
      <dgm:spPr>
        <a:solidFill>
          <a:srgbClr val="EE7402">
            <a:alpha val="50196"/>
          </a:srgbClr>
        </a:solidFill>
      </dgm:spPr>
      <dgm:t>
        <a:bodyPr/>
        <a:lstStyle/>
        <a:p>
          <a:r>
            <a:rPr lang="nl-NL" sz="800" dirty="0">
              <a:solidFill>
                <a:sysClr val="windowText" lastClr="000000"/>
              </a:solidFill>
            </a:rPr>
            <a:t>Community members have access to loan, business services and inputs (for their businesses)</a:t>
          </a:r>
        </a:p>
      </dgm:t>
    </dgm:pt>
    <dgm:pt modelId="{AAC3C69A-7106-49B8-AACB-24F50A0A2FD2}" type="parTrans" cxnId="{19073157-CE66-4C06-8D92-998C9EBC3A8D}">
      <dgm:prSet/>
      <dgm:spPr>
        <a:ln w="19050">
          <a:solidFill>
            <a:srgbClr val="EE7402"/>
          </a:solidFill>
        </a:ln>
      </dgm:spPr>
      <dgm:t>
        <a:bodyPr/>
        <a:lstStyle/>
        <a:p>
          <a:endParaRPr lang="nl-NL" sz="2800"/>
        </a:p>
      </dgm:t>
    </dgm:pt>
    <dgm:pt modelId="{141C9382-6E30-4193-BFFD-534C86B74068}" type="sibTrans" cxnId="{19073157-CE66-4C06-8D92-998C9EBC3A8D}">
      <dgm:prSet/>
      <dgm:spPr/>
      <dgm:t>
        <a:bodyPr/>
        <a:lstStyle/>
        <a:p>
          <a:endParaRPr lang="nl-NL"/>
        </a:p>
      </dgm:t>
    </dgm:pt>
    <dgm:pt modelId="{0C882287-5B10-4BC2-80EF-219C52CDD060}">
      <dgm:prSet phldrT="[Tekst]" custT="1"/>
      <dgm:spPr>
        <a:solidFill>
          <a:srgbClr val="EE7402">
            <a:alpha val="25098"/>
          </a:srgbClr>
        </a:solidFill>
      </dgm:spPr>
      <dgm:t>
        <a:bodyPr/>
        <a:lstStyle/>
        <a:p>
          <a:r>
            <a:rPr lang="nl-NL" sz="800" dirty="0">
              <a:solidFill>
                <a:sysClr val="windowText" lastClr="000000"/>
              </a:solidFill>
            </a:rPr>
            <a:t>Community members are organized in groups</a:t>
          </a:r>
        </a:p>
      </dgm:t>
    </dgm:pt>
    <dgm:pt modelId="{3FAA8DAE-3EB3-492D-9283-39A443AD180B}" type="parTrans" cxnId="{F5DCE78A-A0CA-4FCF-9EF7-1EBB46E63BE5}">
      <dgm:prSet/>
      <dgm:spPr>
        <a:ln w="19050">
          <a:solidFill>
            <a:srgbClr val="EE7402"/>
          </a:solidFill>
        </a:ln>
      </dgm:spPr>
      <dgm:t>
        <a:bodyPr/>
        <a:lstStyle/>
        <a:p>
          <a:endParaRPr lang="nl-NL" sz="2800"/>
        </a:p>
      </dgm:t>
    </dgm:pt>
    <dgm:pt modelId="{84D47A5F-9763-4AC4-AAED-CA3F203C8789}" type="sibTrans" cxnId="{F5DCE78A-A0CA-4FCF-9EF7-1EBB46E63BE5}">
      <dgm:prSet/>
      <dgm:spPr/>
      <dgm:t>
        <a:bodyPr/>
        <a:lstStyle/>
        <a:p>
          <a:endParaRPr lang="nl-NL"/>
        </a:p>
      </dgm:t>
    </dgm:pt>
    <dgm:pt modelId="{AFBEE259-6A2D-415D-8A5B-A195B4BEBC75}">
      <dgm:prSet phldrT="[Tekst]" custT="1"/>
      <dgm:spPr>
        <a:solidFill>
          <a:srgbClr val="EE7402">
            <a:alpha val="25098"/>
          </a:srgbClr>
        </a:solidFill>
      </dgm:spPr>
      <dgm:t>
        <a:bodyPr/>
        <a:lstStyle/>
        <a:p>
          <a:r>
            <a:rPr lang="nl-NL" sz="800" dirty="0">
              <a:solidFill>
                <a:sysClr val="windowText" lastClr="000000"/>
              </a:solidFill>
            </a:rPr>
            <a:t>Links with other stakeholders/ cooperation with external actors/ other stakeholders</a:t>
          </a:r>
        </a:p>
      </dgm:t>
    </dgm:pt>
    <dgm:pt modelId="{B9C83953-86D5-4873-936A-C0B281976B38}" type="parTrans" cxnId="{5B3AA17A-B22B-4A45-96A1-53CD2BD46FC7}">
      <dgm:prSet/>
      <dgm:spPr>
        <a:ln w="19050">
          <a:solidFill>
            <a:srgbClr val="EE7402"/>
          </a:solidFill>
        </a:ln>
      </dgm:spPr>
      <dgm:t>
        <a:bodyPr/>
        <a:lstStyle/>
        <a:p>
          <a:endParaRPr lang="nl-NL" sz="2800"/>
        </a:p>
      </dgm:t>
    </dgm:pt>
    <dgm:pt modelId="{E06AE334-5704-4325-BEDD-E0A80786B097}" type="sibTrans" cxnId="{5B3AA17A-B22B-4A45-96A1-53CD2BD46FC7}">
      <dgm:prSet/>
      <dgm:spPr/>
      <dgm:t>
        <a:bodyPr/>
        <a:lstStyle/>
        <a:p>
          <a:endParaRPr lang="nl-NL"/>
        </a:p>
      </dgm:t>
    </dgm:pt>
    <dgm:pt modelId="{8FF9AAB4-CCB7-4DEF-8D1D-29C2D79C267B}">
      <dgm:prSet phldrT="[Tekst]" custT="1"/>
      <dgm:spPr>
        <a:solidFill>
          <a:srgbClr val="EE7402">
            <a:alpha val="50196"/>
          </a:srgbClr>
        </a:solidFill>
      </dgm:spPr>
      <dgm:t>
        <a:bodyPr/>
        <a:lstStyle/>
        <a:p>
          <a:r>
            <a:rPr lang="nl-NL" sz="800" dirty="0">
              <a:solidFill>
                <a:sysClr val="windowText" lastClr="000000"/>
              </a:solidFill>
            </a:rPr>
            <a:t>Household members fulfill their role in taking care of the household</a:t>
          </a:r>
        </a:p>
      </dgm:t>
    </dgm:pt>
    <dgm:pt modelId="{5B613ADF-BDCC-42D8-823E-B6AC988A0F6E}" type="parTrans" cxnId="{043C0463-E852-4A67-B9E8-BFB48929FC54}">
      <dgm:prSet/>
      <dgm:spPr>
        <a:ln w="19050">
          <a:solidFill>
            <a:srgbClr val="EE7402"/>
          </a:solidFill>
        </a:ln>
      </dgm:spPr>
      <dgm:t>
        <a:bodyPr/>
        <a:lstStyle/>
        <a:p>
          <a:endParaRPr lang="nl-NL" sz="2800"/>
        </a:p>
      </dgm:t>
    </dgm:pt>
    <dgm:pt modelId="{141B5891-F003-4EB5-B40C-55FCCFA01A9A}" type="sibTrans" cxnId="{043C0463-E852-4A67-B9E8-BFB48929FC54}">
      <dgm:prSet/>
      <dgm:spPr/>
      <dgm:t>
        <a:bodyPr/>
        <a:lstStyle/>
        <a:p>
          <a:endParaRPr lang="nl-NL"/>
        </a:p>
      </dgm:t>
    </dgm:pt>
    <dgm:pt modelId="{3295E1F3-B71A-4002-B868-E08CF2BFA232}">
      <dgm:prSet phldrT="[Tekst]" custT="1"/>
      <dgm:spPr>
        <a:solidFill>
          <a:srgbClr val="B1003B"/>
        </a:solidFill>
      </dgm:spPr>
      <dgm:t>
        <a:bodyPr/>
        <a:lstStyle/>
        <a:p>
          <a:r>
            <a:rPr lang="nl-NL" sz="1000" dirty="0">
              <a:latin typeface="Poppins Light" panose="00000400000000000000" pitchFamily="2" charset="0"/>
              <a:cs typeface="Poppins Light" panose="00000400000000000000" pitchFamily="2" charset="0"/>
            </a:rPr>
            <a:t>6. </a:t>
          </a:r>
        </a:p>
        <a:p>
          <a:r>
            <a:rPr lang="nl-NL" sz="1000" dirty="0">
              <a:latin typeface="Poppins Light" panose="00000400000000000000" pitchFamily="2" charset="0"/>
              <a:cs typeface="Poppins Light" panose="00000400000000000000" pitchFamily="2" charset="0"/>
            </a:rPr>
            <a:t>Children are resilient to overcome barriers and are prepared for the future</a:t>
          </a:r>
        </a:p>
      </dgm:t>
    </dgm:pt>
    <dgm:pt modelId="{14B6D287-4669-4BBB-A172-11F20C0F5B01}" type="parTrans" cxnId="{8DB4D3C9-EBB5-4375-B2BC-126FC78C247A}">
      <dgm:prSet/>
      <dgm:spPr>
        <a:ln w="19050">
          <a:solidFill>
            <a:srgbClr val="464643"/>
          </a:solidFill>
        </a:ln>
      </dgm:spPr>
      <dgm:t>
        <a:bodyPr/>
        <a:lstStyle/>
        <a:p>
          <a:endParaRPr lang="nl-NL" sz="2000"/>
        </a:p>
      </dgm:t>
    </dgm:pt>
    <dgm:pt modelId="{F526E853-FFCB-4114-8342-738148A25CD5}" type="sibTrans" cxnId="{8DB4D3C9-EBB5-4375-B2BC-126FC78C247A}">
      <dgm:prSet/>
      <dgm:spPr/>
      <dgm:t>
        <a:bodyPr/>
        <a:lstStyle/>
        <a:p>
          <a:endParaRPr lang="nl-NL"/>
        </a:p>
      </dgm:t>
    </dgm:pt>
    <dgm:pt modelId="{FDD99531-3C40-40BE-B2EB-F712B94EE7B6}">
      <dgm:prSet phldrT="[Tekst]" custT="1"/>
      <dgm:spPr>
        <a:solidFill>
          <a:srgbClr val="B1003B">
            <a:alpha val="74902"/>
          </a:srgbClr>
        </a:solidFill>
      </dgm:spPr>
      <dgm:t>
        <a:bodyPr/>
        <a:lstStyle/>
        <a:p>
          <a:r>
            <a:rPr lang="nl-NL" sz="800" dirty="0">
              <a:latin typeface="Poppins Light" panose="00000400000000000000" pitchFamily="2" charset="0"/>
              <a:cs typeface="Poppins Light" panose="00000400000000000000" pitchFamily="2" charset="0"/>
            </a:rPr>
            <a:t>6.1. Children are stimulated in their learning</a:t>
          </a:r>
        </a:p>
      </dgm:t>
    </dgm:pt>
    <dgm:pt modelId="{9128BB61-07BC-48EB-8004-0A69E692B785}" type="parTrans" cxnId="{243F7D8B-4401-4999-9E02-08ABB0133FF3}">
      <dgm:prSet/>
      <dgm:spPr>
        <a:ln w="19050">
          <a:solidFill>
            <a:srgbClr val="B1003B"/>
          </a:solidFill>
        </a:ln>
      </dgm:spPr>
      <dgm:t>
        <a:bodyPr/>
        <a:lstStyle/>
        <a:p>
          <a:endParaRPr lang="nl-NL" sz="2000"/>
        </a:p>
      </dgm:t>
    </dgm:pt>
    <dgm:pt modelId="{9EDF23A5-B1E6-48DA-9478-EECCD8F68400}" type="sibTrans" cxnId="{243F7D8B-4401-4999-9E02-08ABB0133FF3}">
      <dgm:prSet/>
      <dgm:spPr/>
      <dgm:t>
        <a:bodyPr/>
        <a:lstStyle/>
        <a:p>
          <a:endParaRPr lang="nl-NL"/>
        </a:p>
      </dgm:t>
    </dgm:pt>
    <dgm:pt modelId="{731FF941-5033-4898-9FE8-1EB118F79D80}">
      <dgm:prSet phldrT="[Tekst]" custT="1"/>
      <dgm:spPr>
        <a:solidFill>
          <a:srgbClr val="B1003B">
            <a:alpha val="50196"/>
          </a:srgbClr>
        </a:solidFill>
      </dgm:spPr>
      <dgm:t>
        <a:bodyPr/>
        <a:lstStyle/>
        <a:p>
          <a:r>
            <a:rPr lang="nl-NL" sz="800" dirty="0">
              <a:solidFill>
                <a:sysClr val="windowText" lastClr="000000"/>
              </a:solidFill>
            </a:rPr>
            <a:t>Children have access to quality early childhood education</a:t>
          </a:r>
        </a:p>
      </dgm:t>
    </dgm:pt>
    <dgm:pt modelId="{04BC62BF-326D-4735-BF79-D50DB1FD8C1F}" type="parTrans" cxnId="{4F05B3DC-F11B-4334-99A1-C424C2990FE6}">
      <dgm:prSet/>
      <dgm:spPr>
        <a:ln w="19050">
          <a:solidFill>
            <a:srgbClr val="B1003B"/>
          </a:solidFill>
        </a:ln>
      </dgm:spPr>
      <dgm:t>
        <a:bodyPr/>
        <a:lstStyle/>
        <a:p>
          <a:endParaRPr lang="nl-NL" sz="2000"/>
        </a:p>
      </dgm:t>
    </dgm:pt>
    <dgm:pt modelId="{4BB78C94-D65F-427D-A9CD-926BBB347B3D}" type="sibTrans" cxnId="{4F05B3DC-F11B-4334-99A1-C424C2990FE6}">
      <dgm:prSet/>
      <dgm:spPr/>
      <dgm:t>
        <a:bodyPr/>
        <a:lstStyle/>
        <a:p>
          <a:endParaRPr lang="nl-NL"/>
        </a:p>
      </dgm:t>
    </dgm:pt>
    <dgm:pt modelId="{6EE1C4C2-694C-47F7-B7C2-8AC2959D53D6}">
      <dgm:prSet phldrT="[Tekst]" custT="1"/>
      <dgm:spPr>
        <a:solidFill>
          <a:srgbClr val="B1003B">
            <a:alpha val="25098"/>
          </a:srgbClr>
        </a:solidFill>
      </dgm:spPr>
      <dgm:t>
        <a:bodyPr/>
        <a:lstStyle/>
        <a:p>
          <a:r>
            <a:rPr lang="nl-NL" sz="800" dirty="0">
              <a:solidFill>
                <a:sysClr val="windowText" lastClr="000000"/>
              </a:solidFill>
            </a:rPr>
            <a:t>Communities take action to ensure children have access to ECE</a:t>
          </a:r>
        </a:p>
      </dgm:t>
    </dgm:pt>
    <dgm:pt modelId="{1F849631-33C8-49D0-9EF7-CF43C7962D3B}" type="parTrans" cxnId="{8983FA25-1488-42A8-89B0-7F4D2B61401A}">
      <dgm:prSet/>
      <dgm:spPr>
        <a:ln w="19050">
          <a:solidFill>
            <a:srgbClr val="B1003B"/>
          </a:solidFill>
        </a:ln>
      </dgm:spPr>
      <dgm:t>
        <a:bodyPr/>
        <a:lstStyle/>
        <a:p>
          <a:endParaRPr lang="nl-NL" sz="2000"/>
        </a:p>
      </dgm:t>
    </dgm:pt>
    <dgm:pt modelId="{3FA21ADC-3FA7-473A-BA40-63EDC29548BE}" type="sibTrans" cxnId="{8983FA25-1488-42A8-89B0-7F4D2B61401A}">
      <dgm:prSet/>
      <dgm:spPr/>
      <dgm:t>
        <a:bodyPr/>
        <a:lstStyle/>
        <a:p>
          <a:endParaRPr lang="nl-NL"/>
        </a:p>
      </dgm:t>
    </dgm:pt>
    <dgm:pt modelId="{0A6E0248-6655-4265-84FF-EB5965650736}">
      <dgm:prSet phldrT="[Tekst]" custT="1"/>
      <dgm:spPr>
        <a:solidFill>
          <a:srgbClr val="B1003B">
            <a:alpha val="25098"/>
          </a:srgbClr>
        </a:solidFill>
      </dgm:spPr>
      <dgm:t>
        <a:bodyPr/>
        <a:lstStyle/>
        <a:p>
          <a:r>
            <a:rPr lang="nl-NL" sz="800" dirty="0">
              <a:solidFill>
                <a:sysClr val="windowText" lastClr="000000"/>
              </a:solidFill>
            </a:rPr>
            <a:t>Community members are aware of their resources</a:t>
          </a:r>
        </a:p>
      </dgm:t>
    </dgm:pt>
    <dgm:pt modelId="{D53F802D-9576-4C99-810B-5ECF6281B4A5}" type="parTrans" cxnId="{0828ED63-02EC-4656-8C09-D3DE214D03F5}">
      <dgm:prSet/>
      <dgm:spPr>
        <a:ln w="19050">
          <a:solidFill>
            <a:srgbClr val="B1003B"/>
          </a:solidFill>
        </a:ln>
      </dgm:spPr>
      <dgm:t>
        <a:bodyPr/>
        <a:lstStyle/>
        <a:p>
          <a:endParaRPr lang="nl-NL" sz="2000"/>
        </a:p>
      </dgm:t>
    </dgm:pt>
    <dgm:pt modelId="{8D2C3E59-0CBC-4FF9-BAE3-E727E61FDCA0}" type="sibTrans" cxnId="{0828ED63-02EC-4656-8C09-D3DE214D03F5}">
      <dgm:prSet/>
      <dgm:spPr/>
      <dgm:t>
        <a:bodyPr/>
        <a:lstStyle/>
        <a:p>
          <a:endParaRPr lang="nl-NL"/>
        </a:p>
      </dgm:t>
    </dgm:pt>
    <dgm:pt modelId="{22BBBCD3-E569-4C7E-95CE-C676FF1DF12B}">
      <dgm:prSet phldrT="[Tekst]" custT="1"/>
      <dgm:spPr>
        <a:solidFill>
          <a:srgbClr val="B1003B">
            <a:alpha val="50196"/>
          </a:srgbClr>
        </a:solidFill>
      </dgm:spPr>
      <dgm:t>
        <a:bodyPr/>
        <a:lstStyle/>
        <a:p>
          <a:r>
            <a:rPr lang="nl-NL" sz="800" dirty="0">
              <a:solidFill>
                <a:sysClr val="windowText" lastClr="000000"/>
              </a:solidFill>
            </a:rPr>
            <a:t>Children see the value of education</a:t>
          </a:r>
        </a:p>
      </dgm:t>
    </dgm:pt>
    <dgm:pt modelId="{18DF45DA-ACC1-4632-B06F-B422B7D38F1B}" type="parTrans" cxnId="{35175FCC-57CA-42E2-901C-4F64AF384F0E}">
      <dgm:prSet/>
      <dgm:spPr>
        <a:ln w="19050">
          <a:solidFill>
            <a:srgbClr val="B1003B"/>
          </a:solidFill>
        </a:ln>
      </dgm:spPr>
      <dgm:t>
        <a:bodyPr/>
        <a:lstStyle/>
        <a:p>
          <a:endParaRPr lang="nl-NL" sz="2000"/>
        </a:p>
      </dgm:t>
    </dgm:pt>
    <dgm:pt modelId="{560E1762-DE5E-44CE-8750-70C65047A409}" type="sibTrans" cxnId="{35175FCC-57CA-42E2-901C-4F64AF384F0E}">
      <dgm:prSet/>
      <dgm:spPr/>
      <dgm:t>
        <a:bodyPr/>
        <a:lstStyle/>
        <a:p>
          <a:endParaRPr lang="nl-NL"/>
        </a:p>
      </dgm:t>
    </dgm:pt>
    <dgm:pt modelId="{2A2BC596-31B8-4A18-BED9-3AFE34D9BC9C}">
      <dgm:prSet phldrT="[Tekst]" custT="1"/>
      <dgm:spPr>
        <a:solidFill>
          <a:srgbClr val="B1003B">
            <a:alpha val="25098"/>
          </a:srgbClr>
        </a:solidFill>
      </dgm:spPr>
      <dgm:t>
        <a:bodyPr/>
        <a:lstStyle/>
        <a:p>
          <a:r>
            <a:rPr lang="nl-NL" sz="800" dirty="0">
              <a:solidFill>
                <a:sysClr val="windowText" lastClr="000000"/>
              </a:solidFill>
            </a:rPr>
            <a:t>Children have access to quality primary education</a:t>
          </a:r>
        </a:p>
      </dgm:t>
    </dgm:pt>
    <dgm:pt modelId="{EA51DF41-BCC7-404F-BDF3-CBED94CD9054}" type="parTrans" cxnId="{26573B12-25AC-4B8A-8BC9-88BACE0B08BC}">
      <dgm:prSet/>
      <dgm:spPr>
        <a:ln w="19050">
          <a:solidFill>
            <a:srgbClr val="B1003B"/>
          </a:solidFill>
        </a:ln>
      </dgm:spPr>
      <dgm:t>
        <a:bodyPr/>
        <a:lstStyle/>
        <a:p>
          <a:endParaRPr lang="nl-NL" sz="2000"/>
        </a:p>
      </dgm:t>
    </dgm:pt>
    <dgm:pt modelId="{B0E82F59-C195-4474-A1C8-7161D5D7B4D2}" type="sibTrans" cxnId="{26573B12-25AC-4B8A-8BC9-88BACE0B08BC}">
      <dgm:prSet/>
      <dgm:spPr/>
      <dgm:t>
        <a:bodyPr/>
        <a:lstStyle/>
        <a:p>
          <a:endParaRPr lang="nl-NL"/>
        </a:p>
      </dgm:t>
    </dgm:pt>
    <dgm:pt modelId="{CA0CD715-9195-4F54-836D-3972FE1F5126}">
      <dgm:prSet phldrT="[Tekst]" custT="1"/>
      <dgm:spPr>
        <a:solidFill>
          <a:srgbClr val="B1003B">
            <a:alpha val="25098"/>
          </a:srgbClr>
        </a:solidFill>
      </dgm:spPr>
      <dgm:t>
        <a:bodyPr/>
        <a:lstStyle/>
        <a:p>
          <a:r>
            <a:rPr lang="nl-NL" sz="800" dirty="0">
              <a:solidFill>
                <a:sysClr val="windowText" lastClr="000000"/>
              </a:solidFill>
            </a:rPr>
            <a:t>School Management Committees have relevant knowledge and skills</a:t>
          </a:r>
        </a:p>
      </dgm:t>
    </dgm:pt>
    <dgm:pt modelId="{D27BAC5B-50BA-448D-8511-C92DF6D74E1F}" type="parTrans" cxnId="{C6E5A7E4-EEEE-4B5A-A8F1-6CC557044266}">
      <dgm:prSet/>
      <dgm:spPr>
        <a:ln w="19050">
          <a:solidFill>
            <a:srgbClr val="B1003B"/>
          </a:solidFill>
        </a:ln>
      </dgm:spPr>
      <dgm:t>
        <a:bodyPr/>
        <a:lstStyle/>
        <a:p>
          <a:endParaRPr lang="nl-NL" sz="2000"/>
        </a:p>
      </dgm:t>
    </dgm:pt>
    <dgm:pt modelId="{19BF9EA4-5A85-4E58-93DF-C8837298955B}" type="sibTrans" cxnId="{C6E5A7E4-EEEE-4B5A-A8F1-6CC557044266}">
      <dgm:prSet/>
      <dgm:spPr/>
      <dgm:t>
        <a:bodyPr/>
        <a:lstStyle/>
        <a:p>
          <a:endParaRPr lang="nl-NL"/>
        </a:p>
      </dgm:t>
    </dgm:pt>
    <dgm:pt modelId="{104391C4-92B3-430F-A9F5-BDEC380CA18B}">
      <dgm:prSet phldrT="[Tekst]" custT="1"/>
      <dgm:spPr>
        <a:solidFill>
          <a:srgbClr val="BAD9D4"/>
        </a:solidFill>
      </dgm:spPr>
      <dgm:t>
        <a:bodyPr/>
        <a:lstStyle/>
        <a:p>
          <a:r>
            <a:rPr lang="nl-NL" sz="1000" dirty="0">
              <a:solidFill>
                <a:sysClr val="windowText" lastClr="000000"/>
              </a:solidFill>
              <a:latin typeface="Poppins Light" panose="00000400000000000000" pitchFamily="2" charset="0"/>
              <a:cs typeface="Poppins Light" panose="00000400000000000000" pitchFamily="2" charset="0"/>
            </a:rPr>
            <a:t>7. </a:t>
          </a:r>
        </a:p>
        <a:p>
          <a:r>
            <a:rPr lang="nl-NL" sz="1000" dirty="0">
              <a:solidFill>
                <a:sysClr val="windowText" lastClr="000000"/>
              </a:solidFill>
              <a:latin typeface="Poppins Light" panose="00000400000000000000" pitchFamily="2" charset="0"/>
              <a:cs typeface="Poppins Light" panose="00000400000000000000" pitchFamily="2" charset="0"/>
            </a:rPr>
            <a:t>Youth play an important role in the positive tranformation of the communities</a:t>
          </a:r>
        </a:p>
      </dgm:t>
    </dgm:pt>
    <dgm:pt modelId="{17D0A380-A2D3-482F-94C0-6B98F506A255}" type="parTrans" cxnId="{D857A61F-4901-4BB5-921E-94A633324A68}">
      <dgm:prSet/>
      <dgm:spPr>
        <a:ln w="19050">
          <a:solidFill>
            <a:srgbClr val="464643"/>
          </a:solidFill>
        </a:ln>
      </dgm:spPr>
      <dgm:t>
        <a:bodyPr/>
        <a:lstStyle/>
        <a:p>
          <a:endParaRPr lang="nl-NL" sz="2000"/>
        </a:p>
      </dgm:t>
    </dgm:pt>
    <dgm:pt modelId="{4E15EEC3-1478-4806-9D14-BBA553678D71}" type="sibTrans" cxnId="{D857A61F-4901-4BB5-921E-94A633324A68}">
      <dgm:prSet/>
      <dgm:spPr/>
      <dgm:t>
        <a:bodyPr/>
        <a:lstStyle/>
        <a:p>
          <a:endParaRPr lang="nl-NL"/>
        </a:p>
      </dgm:t>
    </dgm:pt>
    <dgm:pt modelId="{E1FE5675-CD43-4103-BB34-3129A469EB38}">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7.1. youth are economically active// have decent work</a:t>
          </a:r>
        </a:p>
      </dgm:t>
    </dgm:pt>
    <dgm:pt modelId="{F91F7719-286F-41CB-94EA-1769074A488A}" type="parTrans" cxnId="{61765CF5-812C-4E54-A017-78981E3CF8C5}">
      <dgm:prSet/>
      <dgm:spPr>
        <a:ln w="19050">
          <a:solidFill>
            <a:srgbClr val="BAD9D4"/>
          </a:solidFill>
        </a:ln>
      </dgm:spPr>
      <dgm:t>
        <a:bodyPr/>
        <a:lstStyle/>
        <a:p>
          <a:endParaRPr lang="nl-NL" sz="2000"/>
        </a:p>
      </dgm:t>
    </dgm:pt>
    <dgm:pt modelId="{48B99FD5-CCCF-4BD3-926F-29508B371642}" type="sibTrans" cxnId="{61765CF5-812C-4E54-A017-78981E3CF8C5}">
      <dgm:prSet/>
      <dgm:spPr/>
      <dgm:t>
        <a:bodyPr/>
        <a:lstStyle/>
        <a:p>
          <a:endParaRPr lang="nl-NL"/>
        </a:p>
      </dgm:t>
    </dgm:pt>
    <dgm:pt modelId="{2E7260E2-FDB7-49A3-B3AE-AC34F2101503}">
      <dgm:prSet phldrT="[Tekst]" custT="1"/>
      <dgm:spPr>
        <a:solidFill>
          <a:srgbClr val="BAD9D4">
            <a:alpha val="50196"/>
          </a:srgbClr>
        </a:solidFill>
      </dgm:spPr>
      <dgm:t>
        <a:bodyPr/>
        <a:lstStyle/>
        <a:p>
          <a:r>
            <a:rPr lang="nl-NL" sz="800" dirty="0">
              <a:solidFill>
                <a:sysClr val="windowText" lastClr="000000"/>
              </a:solidFill>
            </a:rPr>
            <a:t>Youth have increased opportunities for (self)employment</a:t>
          </a:r>
        </a:p>
      </dgm:t>
    </dgm:pt>
    <dgm:pt modelId="{962E6E71-D0D7-44D1-A8EC-444529672325}" type="parTrans" cxnId="{B62D82D8-D4CD-445F-9ECF-FB415D4BBC19}">
      <dgm:prSet/>
      <dgm:spPr>
        <a:ln w="19050">
          <a:solidFill>
            <a:srgbClr val="BAD9D4"/>
          </a:solidFill>
        </a:ln>
      </dgm:spPr>
      <dgm:t>
        <a:bodyPr/>
        <a:lstStyle/>
        <a:p>
          <a:endParaRPr lang="nl-NL" sz="2000"/>
        </a:p>
      </dgm:t>
    </dgm:pt>
    <dgm:pt modelId="{E3A0391F-437F-413B-A28C-04B3DF575CAD}" type="sibTrans" cxnId="{B62D82D8-D4CD-445F-9ECF-FB415D4BBC19}">
      <dgm:prSet/>
      <dgm:spPr/>
      <dgm:t>
        <a:bodyPr/>
        <a:lstStyle/>
        <a:p>
          <a:endParaRPr lang="nl-NL"/>
        </a:p>
      </dgm:t>
    </dgm:pt>
    <dgm:pt modelId="{40BEAF9D-1E7E-46F3-9B62-92EA13C289B5}">
      <dgm:prSet phldrT="[Tekst]" custT="1"/>
      <dgm:spPr>
        <a:solidFill>
          <a:srgbClr val="BAD9D4">
            <a:alpha val="25098"/>
          </a:srgbClr>
        </a:solidFill>
      </dgm:spPr>
      <dgm:t>
        <a:bodyPr/>
        <a:lstStyle/>
        <a:p>
          <a:r>
            <a:rPr lang="nl-NL" sz="800" dirty="0">
              <a:solidFill>
                <a:sysClr val="windowText" lastClr="000000"/>
              </a:solidFill>
            </a:rPr>
            <a:t>Youth have access to land, finance and information (enabling environment for youth)</a:t>
          </a:r>
        </a:p>
      </dgm:t>
    </dgm:pt>
    <dgm:pt modelId="{CBD85E99-4BBD-46D8-ACAC-C69F8B67115F}" type="parTrans" cxnId="{71494536-B225-4094-91A6-EA973162A525}">
      <dgm:prSet/>
      <dgm:spPr>
        <a:ln w="19050">
          <a:solidFill>
            <a:srgbClr val="BAD9D4"/>
          </a:solidFill>
        </a:ln>
      </dgm:spPr>
      <dgm:t>
        <a:bodyPr/>
        <a:lstStyle/>
        <a:p>
          <a:endParaRPr lang="nl-NL" sz="2000"/>
        </a:p>
      </dgm:t>
    </dgm:pt>
    <dgm:pt modelId="{D6BF2267-65C8-4C26-B59E-AF972F6B3A30}" type="sibTrans" cxnId="{71494536-B225-4094-91A6-EA973162A525}">
      <dgm:prSet/>
      <dgm:spPr/>
      <dgm:t>
        <a:bodyPr/>
        <a:lstStyle/>
        <a:p>
          <a:endParaRPr lang="nl-NL"/>
        </a:p>
      </dgm:t>
    </dgm:pt>
    <dgm:pt modelId="{D91C333A-8726-4C7D-AFAD-97AA66A5DA34}">
      <dgm:prSet phldrT="[Tekst]" custT="1"/>
      <dgm:spPr>
        <a:solidFill>
          <a:srgbClr val="BAD9D4">
            <a:alpha val="25098"/>
          </a:srgbClr>
        </a:solidFill>
      </dgm:spPr>
      <dgm:t>
        <a:bodyPr/>
        <a:lstStyle/>
        <a:p>
          <a:r>
            <a:rPr lang="nl-NL" sz="800" dirty="0">
              <a:solidFill>
                <a:sysClr val="windowText" lastClr="000000"/>
              </a:solidFill>
            </a:rPr>
            <a:t>Community members (including youth) lobby for improved accces to inputs, land and services</a:t>
          </a:r>
        </a:p>
      </dgm:t>
    </dgm:pt>
    <dgm:pt modelId="{5E994C67-FA53-4E0E-9AAA-2672AB1F0D8C}" type="parTrans" cxnId="{DCF76695-FDC9-466C-9AF0-D610502622ED}">
      <dgm:prSet/>
      <dgm:spPr>
        <a:ln w="19050">
          <a:solidFill>
            <a:srgbClr val="BAD9D4"/>
          </a:solidFill>
        </a:ln>
      </dgm:spPr>
      <dgm:t>
        <a:bodyPr/>
        <a:lstStyle/>
        <a:p>
          <a:endParaRPr lang="nl-NL" sz="2000"/>
        </a:p>
      </dgm:t>
    </dgm:pt>
    <dgm:pt modelId="{6E17685B-8A79-4822-83EC-E89A27CBBD7E}" type="sibTrans" cxnId="{DCF76695-FDC9-466C-9AF0-D610502622ED}">
      <dgm:prSet/>
      <dgm:spPr/>
      <dgm:t>
        <a:bodyPr/>
        <a:lstStyle/>
        <a:p>
          <a:endParaRPr lang="nl-NL"/>
        </a:p>
      </dgm:t>
    </dgm:pt>
    <dgm:pt modelId="{BC6CC3D8-1F99-43E7-8B7E-4C0A62E0F08E}">
      <dgm:prSet phldrT="[Tekst]" custT="1"/>
      <dgm:spPr>
        <a:solidFill>
          <a:srgbClr val="BAD9D4">
            <a:alpha val="74902"/>
          </a:srgbClr>
        </a:solidFill>
      </dgm:spPr>
      <dgm:t>
        <a:bodyPr/>
        <a:lstStyle/>
        <a:p>
          <a:r>
            <a:rPr lang="nl-NL" sz="800" dirty="0">
              <a:solidFill>
                <a:sysClr val="windowText" lastClr="000000"/>
              </a:solidFill>
              <a:latin typeface="Poppins Light" panose="00000400000000000000" pitchFamily="2" charset="0"/>
              <a:cs typeface="Poppins Light" panose="00000400000000000000" pitchFamily="2" charset="0"/>
            </a:rPr>
            <a:t>7.2. Youth take informed decisions</a:t>
          </a:r>
        </a:p>
      </dgm:t>
    </dgm:pt>
    <dgm:pt modelId="{502E5085-420C-4F7A-9404-D1545D9BB81C}" type="parTrans" cxnId="{3BCF86AA-D6CB-47A9-A19E-1D78138EF8C7}">
      <dgm:prSet/>
      <dgm:spPr>
        <a:ln w="19050">
          <a:solidFill>
            <a:srgbClr val="BAD9D4"/>
          </a:solidFill>
        </a:ln>
      </dgm:spPr>
      <dgm:t>
        <a:bodyPr/>
        <a:lstStyle/>
        <a:p>
          <a:endParaRPr lang="nl-NL" sz="2000"/>
        </a:p>
      </dgm:t>
    </dgm:pt>
    <dgm:pt modelId="{A49D7D07-AA3B-4605-99F1-9E9E4A879768}" type="sibTrans" cxnId="{3BCF86AA-D6CB-47A9-A19E-1D78138EF8C7}">
      <dgm:prSet/>
      <dgm:spPr/>
      <dgm:t>
        <a:bodyPr/>
        <a:lstStyle/>
        <a:p>
          <a:endParaRPr lang="nl-NL"/>
        </a:p>
      </dgm:t>
    </dgm:pt>
    <dgm:pt modelId="{42EAEFC7-660B-4F5A-BA43-F678119E241C}">
      <dgm:prSet phldrT="[Tekst]" custT="1"/>
      <dgm:spPr>
        <a:solidFill>
          <a:srgbClr val="BAD9D4">
            <a:alpha val="50196"/>
          </a:srgbClr>
        </a:solidFill>
      </dgm:spPr>
      <dgm:t>
        <a:bodyPr/>
        <a:lstStyle/>
        <a:p>
          <a:r>
            <a:rPr lang="nl-NL" sz="800" dirty="0">
              <a:solidFill>
                <a:sysClr val="windowText" lastClr="000000"/>
              </a:solidFill>
            </a:rPr>
            <a:t>Youth are more confident</a:t>
          </a:r>
        </a:p>
      </dgm:t>
    </dgm:pt>
    <dgm:pt modelId="{FC840925-9210-4890-B6B7-A31775790B19}" type="parTrans" cxnId="{B1E50804-1E55-4473-A620-5FB7CA77D6BE}">
      <dgm:prSet/>
      <dgm:spPr>
        <a:ln w="19050">
          <a:solidFill>
            <a:srgbClr val="BAD9D4"/>
          </a:solidFill>
        </a:ln>
      </dgm:spPr>
      <dgm:t>
        <a:bodyPr/>
        <a:lstStyle/>
        <a:p>
          <a:endParaRPr lang="nl-NL" sz="2000"/>
        </a:p>
      </dgm:t>
    </dgm:pt>
    <dgm:pt modelId="{0E421F33-C230-429E-A489-23EB7C5DA706}" type="sibTrans" cxnId="{B1E50804-1E55-4473-A620-5FB7CA77D6BE}">
      <dgm:prSet/>
      <dgm:spPr/>
      <dgm:t>
        <a:bodyPr/>
        <a:lstStyle/>
        <a:p>
          <a:endParaRPr lang="nl-NL"/>
        </a:p>
      </dgm:t>
    </dgm:pt>
    <dgm:pt modelId="{A2C899ED-9AB2-4455-BEB9-5EA13FB9B47D}">
      <dgm:prSet phldrT="[Tekst]" custT="1"/>
      <dgm:spPr>
        <a:solidFill>
          <a:srgbClr val="BAD9D4">
            <a:alpha val="25098"/>
          </a:srgbClr>
        </a:solidFill>
      </dgm:spPr>
      <dgm:t>
        <a:bodyPr/>
        <a:lstStyle/>
        <a:p>
          <a:r>
            <a:rPr lang="nl-NL" sz="800" dirty="0">
              <a:solidFill>
                <a:sysClr val="windowText" lastClr="000000"/>
              </a:solidFill>
            </a:rPr>
            <a:t>Youth have relevant knowledge and skills (both technical and social)</a:t>
          </a:r>
        </a:p>
      </dgm:t>
    </dgm:pt>
    <dgm:pt modelId="{5C85B355-D59A-4281-B61C-DE9F120D3230}" type="parTrans" cxnId="{DD428942-7D83-41F5-8E15-5948A155FC57}">
      <dgm:prSet/>
      <dgm:spPr>
        <a:ln w="28575">
          <a:solidFill>
            <a:srgbClr val="BAD9D4"/>
          </a:solidFill>
        </a:ln>
      </dgm:spPr>
      <dgm:t>
        <a:bodyPr/>
        <a:lstStyle/>
        <a:p>
          <a:endParaRPr lang="nl-NL" sz="2000"/>
        </a:p>
      </dgm:t>
    </dgm:pt>
    <dgm:pt modelId="{3BE8E4C2-BB4A-477C-8CB7-CA2AC63C375A}" type="sibTrans" cxnId="{DD428942-7D83-41F5-8E15-5948A155FC57}">
      <dgm:prSet/>
      <dgm:spPr/>
      <dgm:t>
        <a:bodyPr/>
        <a:lstStyle/>
        <a:p>
          <a:endParaRPr lang="nl-NL"/>
        </a:p>
      </dgm:t>
    </dgm:pt>
    <dgm:pt modelId="{3ED80735-1B4B-4918-A7DE-0276CF6F422A}">
      <dgm:prSet phldrT="[Tekst]" custT="1"/>
      <dgm:spPr>
        <a:solidFill>
          <a:srgbClr val="BAD9D4">
            <a:alpha val="25098"/>
          </a:srgbClr>
        </a:solidFill>
      </dgm:spPr>
      <dgm:t>
        <a:bodyPr/>
        <a:lstStyle/>
        <a:p>
          <a:r>
            <a:rPr lang="nl-NL" sz="800" dirty="0">
              <a:solidFill>
                <a:sysClr val="windowText" lastClr="000000"/>
              </a:solidFill>
            </a:rPr>
            <a:t>Youth are organized in groups</a:t>
          </a:r>
        </a:p>
      </dgm:t>
    </dgm:pt>
    <dgm:pt modelId="{BDD081E1-1160-45C8-8D88-00CAF4048BB6}" type="parTrans" cxnId="{5EBB6489-BBDA-44A5-8D02-C74EE743BA44}">
      <dgm:prSet/>
      <dgm:spPr>
        <a:ln w="19050">
          <a:solidFill>
            <a:srgbClr val="BAD9D4"/>
          </a:solidFill>
        </a:ln>
      </dgm:spPr>
      <dgm:t>
        <a:bodyPr/>
        <a:lstStyle/>
        <a:p>
          <a:endParaRPr lang="nl-NL" sz="2000"/>
        </a:p>
      </dgm:t>
    </dgm:pt>
    <dgm:pt modelId="{3FC12B60-4A5E-420D-9DB3-2C48601C8710}" type="sibTrans" cxnId="{5EBB6489-BBDA-44A5-8D02-C74EE743BA44}">
      <dgm:prSet/>
      <dgm:spPr/>
      <dgm:t>
        <a:bodyPr/>
        <a:lstStyle/>
        <a:p>
          <a:endParaRPr lang="nl-NL"/>
        </a:p>
      </dgm:t>
    </dgm:pt>
    <dgm:pt modelId="{8569BDB1-360C-4108-A07C-778A6A3DF8C4}">
      <dgm:prSet phldrT="[Tekst]" custT="1"/>
      <dgm:spPr>
        <a:solidFill>
          <a:srgbClr val="B1003B">
            <a:alpha val="74902"/>
          </a:srgbClr>
        </a:solidFill>
      </dgm:spPr>
      <dgm:t>
        <a:bodyPr/>
        <a:lstStyle/>
        <a:p>
          <a:r>
            <a:rPr lang="nl-NL" sz="800" dirty="0">
              <a:solidFill>
                <a:schemeClr val="bg1"/>
              </a:solidFill>
              <a:latin typeface="Poppins Light" panose="00000400000000000000" pitchFamily="2" charset="0"/>
              <a:cs typeface="Poppins Light" panose="00000400000000000000" pitchFamily="2" charset="0"/>
            </a:rPr>
            <a:t>6.2. Improved social-emotional and spiritual development of children </a:t>
          </a:r>
        </a:p>
      </dgm:t>
    </dgm:pt>
    <dgm:pt modelId="{DF64D6CF-9522-4F23-8A6B-95354FFDD14B}" type="parTrans" cxnId="{858C611C-F486-4EDA-AE28-08460DD4F630}">
      <dgm:prSet/>
      <dgm:spPr>
        <a:ln w="19050">
          <a:solidFill>
            <a:srgbClr val="B1003B"/>
          </a:solidFill>
        </a:ln>
      </dgm:spPr>
      <dgm:t>
        <a:bodyPr/>
        <a:lstStyle/>
        <a:p>
          <a:endParaRPr lang="nl-NL"/>
        </a:p>
      </dgm:t>
    </dgm:pt>
    <dgm:pt modelId="{D33D829D-D796-461D-A5C5-4B045A726382}" type="sibTrans" cxnId="{858C611C-F486-4EDA-AE28-08460DD4F630}">
      <dgm:prSet/>
      <dgm:spPr/>
      <dgm:t>
        <a:bodyPr/>
        <a:lstStyle/>
        <a:p>
          <a:endParaRPr lang="nl-NL"/>
        </a:p>
      </dgm:t>
    </dgm:pt>
    <dgm:pt modelId="{8E585D26-67D9-48B7-96FB-0E7AAA5F1DAC}">
      <dgm:prSet phldrT="[Tekst]" custT="1"/>
      <dgm:spPr>
        <a:solidFill>
          <a:srgbClr val="B1003B">
            <a:alpha val="50196"/>
          </a:srgbClr>
        </a:solidFill>
      </dgm:spPr>
      <dgm:t>
        <a:bodyPr/>
        <a:lstStyle/>
        <a:p>
          <a:r>
            <a:rPr lang="nl-NL" sz="800" dirty="0">
              <a:solidFill>
                <a:sysClr val="windowText" lastClr="000000"/>
              </a:solidFill>
            </a:rPr>
            <a:t>Children are self-confident</a:t>
          </a:r>
        </a:p>
      </dgm:t>
    </dgm:pt>
    <dgm:pt modelId="{679ADB2B-443B-4898-9770-173DB52D862C}" type="parTrans" cxnId="{F5EB3473-5467-455D-BFE1-8E3DF1AD347D}">
      <dgm:prSet/>
      <dgm:spPr>
        <a:ln w="19050">
          <a:solidFill>
            <a:srgbClr val="B1003B"/>
          </a:solidFill>
        </a:ln>
      </dgm:spPr>
      <dgm:t>
        <a:bodyPr/>
        <a:lstStyle/>
        <a:p>
          <a:endParaRPr lang="nl-NL"/>
        </a:p>
      </dgm:t>
    </dgm:pt>
    <dgm:pt modelId="{2F83E56C-618B-4A39-B200-308F9613A3E8}" type="sibTrans" cxnId="{F5EB3473-5467-455D-BFE1-8E3DF1AD347D}">
      <dgm:prSet/>
      <dgm:spPr/>
      <dgm:t>
        <a:bodyPr/>
        <a:lstStyle/>
        <a:p>
          <a:endParaRPr lang="nl-NL"/>
        </a:p>
      </dgm:t>
    </dgm:pt>
    <dgm:pt modelId="{616A70C7-1418-4460-82D8-EB4019260142}">
      <dgm:prSet phldrT="[Tekst]" custT="1"/>
      <dgm:spPr>
        <a:solidFill>
          <a:srgbClr val="B1003B">
            <a:alpha val="25098"/>
          </a:srgbClr>
        </a:solidFill>
      </dgm:spPr>
      <dgm:t>
        <a:bodyPr/>
        <a:lstStyle/>
        <a:p>
          <a:r>
            <a:rPr lang="nl-NL" sz="800" dirty="0">
              <a:solidFill>
                <a:sysClr val="windowText" lastClr="000000"/>
              </a:solidFill>
            </a:rPr>
            <a:t>Children have relevant social-emotional skills</a:t>
          </a:r>
        </a:p>
      </dgm:t>
    </dgm:pt>
    <dgm:pt modelId="{4052AF14-FAFD-4480-B558-1210CB64C392}" type="parTrans" cxnId="{E2F9BD46-F922-4526-B07C-B89EE5C46EAE}">
      <dgm:prSet/>
      <dgm:spPr>
        <a:ln w="19050">
          <a:solidFill>
            <a:srgbClr val="B1003B"/>
          </a:solidFill>
        </a:ln>
      </dgm:spPr>
      <dgm:t>
        <a:bodyPr/>
        <a:lstStyle/>
        <a:p>
          <a:endParaRPr lang="nl-NL"/>
        </a:p>
      </dgm:t>
    </dgm:pt>
    <dgm:pt modelId="{4369E89B-D1E8-47E9-898A-C028E9C46B0A}" type="sibTrans" cxnId="{E2F9BD46-F922-4526-B07C-B89EE5C46EAE}">
      <dgm:prSet/>
      <dgm:spPr/>
      <dgm:t>
        <a:bodyPr/>
        <a:lstStyle/>
        <a:p>
          <a:endParaRPr lang="nl-NL"/>
        </a:p>
      </dgm:t>
    </dgm:pt>
    <dgm:pt modelId="{6BC7185B-7BF0-44E5-AE5E-D0558E49866C}">
      <dgm:prSet phldrT="[Tekst]" custT="1"/>
      <dgm:spPr>
        <a:solidFill>
          <a:srgbClr val="B1003B">
            <a:alpha val="50196"/>
          </a:srgbClr>
        </a:solidFill>
      </dgm:spPr>
      <dgm:t>
        <a:bodyPr/>
        <a:lstStyle/>
        <a:p>
          <a:r>
            <a:rPr lang="nl-NL" sz="800" dirty="0">
              <a:solidFill>
                <a:sysClr val="windowText" lastClr="000000"/>
              </a:solidFill>
            </a:rPr>
            <a:t>Children know their gifts and talents, and those of others (self-esteem)</a:t>
          </a:r>
        </a:p>
      </dgm:t>
    </dgm:pt>
    <dgm:pt modelId="{22E7E5DF-572D-4883-B55D-CBD7A7F60217}" type="parTrans" cxnId="{6DB3CD92-2E51-4BC0-8290-413E08E90EA8}">
      <dgm:prSet/>
      <dgm:spPr>
        <a:ln w="19050">
          <a:solidFill>
            <a:srgbClr val="B1003B"/>
          </a:solidFill>
        </a:ln>
      </dgm:spPr>
      <dgm:t>
        <a:bodyPr/>
        <a:lstStyle/>
        <a:p>
          <a:endParaRPr lang="nl-NL"/>
        </a:p>
      </dgm:t>
    </dgm:pt>
    <dgm:pt modelId="{B99D2982-A2B4-47F1-87F9-45E2999CFA23}" type="sibTrans" cxnId="{6DB3CD92-2E51-4BC0-8290-413E08E90EA8}">
      <dgm:prSet/>
      <dgm:spPr/>
      <dgm:t>
        <a:bodyPr/>
        <a:lstStyle/>
        <a:p>
          <a:endParaRPr lang="nl-NL"/>
        </a:p>
      </dgm:t>
    </dgm:pt>
    <dgm:pt modelId="{DC086DAD-0E2A-47A4-8A20-F27987987976}">
      <dgm:prSet phldrT="[Tekst]" custT="1"/>
      <dgm:spPr>
        <a:solidFill>
          <a:srgbClr val="B1003B">
            <a:alpha val="25098"/>
          </a:srgbClr>
        </a:solidFill>
      </dgm:spPr>
      <dgm:t>
        <a:bodyPr/>
        <a:lstStyle/>
        <a:p>
          <a:r>
            <a:rPr lang="nl-NL" sz="800" dirty="0">
              <a:solidFill>
                <a:sysClr val="windowText" lastClr="000000"/>
              </a:solidFill>
            </a:rPr>
            <a:t>Children interact with each other in different social settings</a:t>
          </a:r>
        </a:p>
      </dgm:t>
    </dgm:pt>
    <dgm:pt modelId="{A5C01B94-3518-4A3C-9E99-763023AAC398}" type="parTrans" cxnId="{BC3C3354-01F0-4345-8AD2-916B1BD66B27}">
      <dgm:prSet/>
      <dgm:spPr>
        <a:ln w="19050">
          <a:solidFill>
            <a:srgbClr val="B1003B"/>
          </a:solidFill>
        </a:ln>
      </dgm:spPr>
      <dgm:t>
        <a:bodyPr/>
        <a:lstStyle/>
        <a:p>
          <a:endParaRPr lang="nl-NL"/>
        </a:p>
      </dgm:t>
    </dgm:pt>
    <dgm:pt modelId="{F0192CDA-EC94-4B9B-8182-4A175C8DB106}" type="sibTrans" cxnId="{BC3C3354-01F0-4345-8AD2-916B1BD66B27}">
      <dgm:prSet/>
      <dgm:spPr/>
      <dgm:t>
        <a:bodyPr/>
        <a:lstStyle/>
        <a:p>
          <a:endParaRPr lang="nl-NL"/>
        </a:p>
      </dgm:t>
    </dgm:pt>
    <dgm:pt modelId="{65CB016E-0FEA-4F67-B5A9-DE7F5CF9774B}">
      <dgm:prSet phldrT="[Tekst]" custT="1"/>
      <dgm:spPr>
        <a:solidFill>
          <a:srgbClr val="B1003B">
            <a:alpha val="25098"/>
          </a:srgbClr>
        </a:solidFill>
      </dgm:spPr>
      <dgm:t>
        <a:bodyPr/>
        <a:lstStyle/>
        <a:p>
          <a:r>
            <a:rPr lang="nl-NL" sz="800" dirty="0">
              <a:solidFill>
                <a:sysClr val="windowText" lastClr="000000"/>
              </a:solidFill>
            </a:rPr>
            <a:t>Children are organized in groups</a:t>
          </a:r>
        </a:p>
      </dgm:t>
    </dgm:pt>
    <dgm:pt modelId="{1971DD27-2698-4CFD-94E0-395D5A5E1F39}" type="parTrans" cxnId="{1B5B0336-1E2B-4B94-B6D0-F81BDDFA72EF}">
      <dgm:prSet/>
      <dgm:spPr>
        <a:solidFill>
          <a:srgbClr val="B1003B"/>
        </a:solidFill>
        <a:ln>
          <a:solidFill>
            <a:srgbClr val="B1003B"/>
          </a:solidFill>
        </a:ln>
      </dgm:spPr>
      <dgm:t>
        <a:bodyPr/>
        <a:lstStyle/>
        <a:p>
          <a:endParaRPr lang="nl-NL"/>
        </a:p>
      </dgm:t>
    </dgm:pt>
    <dgm:pt modelId="{3D266839-6047-48D0-854E-F12DD2F57F15}" type="sibTrans" cxnId="{1B5B0336-1E2B-4B94-B6D0-F81BDDFA72EF}">
      <dgm:prSet/>
      <dgm:spPr/>
      <dgm:t>
        <a:bodyPr/>
        <a:lstStyle/>
        <a:p>
          <a:endParaRPr lang="nl-NL"/>
        </a:p>
      </dgm:t>
    </dgm:pt>
    <dgm:pt modelId="{9A5A871D-415F-4A25-96C3-DA9488E97022}" type="pres">
      <dgm:prSet presAssocID="{E149255D-796C-4ED6-81EB-E36FBF40AA97}" presName="hierChild1" presStyleCnt="0">
        <dgm:presLayoutVars>
          <dgm:orgChart val="1"/>
          <dgm:chPref val="1"/>
          <dgm:dir/>
          <dgm:animOne val="branch"/>
          <dgm:animLvl val="lvl"/>
          <dgm:resizeHandles/>
        </dgm:presLayoutVars>
      </dgm:prSet>
      <dgm:spPr/>
    </dgm:pt>
    <dgm:pt modelId="{0AD5B1D8-DF00-4AF3-95B6-9A0801C1680A}" type="pres">
      <dgm:prSet presAssocID="{1FC8C0E3-C7C1-4E44-89A3-0C9CF57EA778}" presName="hierRoot1" presStyleCnt="0">
        <dgm:presLayoutVars>
          <dgm:hierBranch/>
        </dgm:presLayoutVars>
      </dgm:prSet>
      <dgm:spPr/>
    </dgm:pt>
    <dgm:pt modelId="{8DF5ECB1-31A9-4FEA-9ECA-CF27398AE89A}" type="pres">
      <dgm:prSet presAssocID="{1FC8C0E3-C7C1-4E44-89A3-0C9CF57EA778}" presName="rootComposite1" presStyleCnt="0"/>
      <dgm:spPr/>
    </dgm:pt>
    <dgm:pt modelId="{192BEA59-91B3-4099-AC2B-C5D472CE059D}" type="pres">
      <dgm:prSet presAssocID="{1FC8C0E3-C7C1-4E44-89A3-0C9CF57EA778}" presName="rootText1" presStyleLbl="node0" presStyleIdx="0" presStyleCnt="1" custScaleX="616792" custScaleY="397125">
        <dgm:presLayoutVars>
          <dgm:chPref val="3"/>
        </dgm:presLayoutVars>
      </dgm:prSet>
      <dgm:spPr/>
    </dgm:pt>
    <dgm:pt modelId="{79FC1A88-2082-49D9-90C3-9B0B5A2277E1}" type="pres">
      <dgm:prSet presAssocID="{1FC8C0E3-C7C1-4E44-89A3-0C9CF57EA778}" presName="rootConnector1" presStyleLbl="node1" presStyleIdx="0" presStyleCnt="0"/>
      <dgm:spPr/>
    </dgm:pt>
    <dgm:pt modelId="{4A6B73E8-68AC-4D71-A72B-E39F828649DC}" type="pres">
      <dgm:prSet presAssocID="{1FC8C0E3-C7C1-4E44-89A3-0C9CF57EA778}" presName="hierChild2" presStyleCnt="0"/>
      <dgm:spPr/>
    </dgm:pt>
    <dgm:pt modelId="{6A560870-02B1-498C-A299-E0A032CD9C94}" type="pres">
      <dgm:prSet presAssocID="{7FA47875-7FA8-4262-9243-67C9C0E14A01}" presName="Name35" presStyleLbl="parChTrans1D2" presStyleIdx="0" presStyleCnt="7" custSzX="666000" custSzY="1080009"/>
      <dgm:spPr/>
    </dgm:pt>
    <dgm:pt modelId="{A053A286-1C9B-4BF0-8AD4-A408F782DBA4}" type="pres">
      <dgm:prSet presAssocID="{00E0822A-F98D-44DE-86E7-4B9CD62C6703}" presName="hierRoot2" presStyleCnt="0">
        <dgm:presLayoutVars>
          <dgm:hierBranch/>
        </dgm:presLayoutVars>
      </dgm:prSet>
      <dgm:spPr/>
    </dgm:pt>
    <dgm:pt modelId="{883E49DE-6428-42C9-B809-4F668445DD23}" type="pres">
      <dgm:prSet presAssocID="{00E0822A-F98D-44DE-86E7-4B9CD62C6703}" presName="rootComposite" presStyleCnt="0"/>
      <dgm:spPr/>
    </dgm:pt>
    <dgm:pt modelId="{09D4AD49-38A5-464C-9799-AD2320A14330}" type="pres">
      <dgm:prSet presAssocID="{00E0822A-F98D-44DE-86E7-4B9CD62C6703}" presName="rootText" presStyleLbl="node2" presStyleIdx="0" presStyleCnt="7" custScaleX="203508" custScaleY="397125">
        <dgm:presLayoutVars>
          <dgm:chPref val="3"/>
        </dgm:presLayoutVars>
      </dgm:prSet>
      <dgm:spPr/>
    </dgm:pt>
    <dgm:pt modelId="{57D3CE26-B147-4908-A869-69442093F2C7}" type="pres">
      <dgm:prSet presAssocID="{00E0822A-F98D-44DE-86E7-4B9CD62C6703}" presName="rootConnector" presStyleLbl="node2" presStyleIdx="0" presStyleCnt="7"/>
      <dgm:spPr/>
    </dgm:pt>
    <dgm:pt modelId="{61317F19-D3D2-428F-AE54-85E6C9C6C066}" type="pres">
      <dgm:prSet presAssocID="{00E0822A-F98D-44DE-86E7-4B9CD62C6703}" presName="hierChild4" presStyleCnt="0"/>
      <dgm:spPr/>
    </dgm:pt>
    <dgm:pt modelId="{0C2EFFFB-309A-44FB-9837-68E6436B91D1}" type="pres">
      <dgm:prSet presAssocID="{B9883B81-9785-4F06-B2B1-B51954E1279C}" presName="Name35" presStyleLbl="parChTrans1D3" presStyleIdx="0" presStyleCnt="17" custSzX="666000" custSzY="1080009"/>
      <dgm:spPr/>
    </dgm:pt>
    <dgm:pt modelId="{D797C577-E42E-4D5D-AD00-64D6D798A02A}" type="pres">
      <dgm:prSet presAssocID="{3FA306F8-E286-4254-B54E-B145089E11A5}" presName="hierRoot2" presStyleCnt="0">
        <dgm:presLayoutVars>
          <dgm:hierBranch/>
        </dgm:presLayoutVars>
      </dgm:prSet>
      <dgm:spPr/>
    </dgm:pt>
    <dgm:pt modelId="{8051E9DA-62DB-4F9D-A902-C39E9C7ECA81}" type="pres">
      <dgm:prSet presAssocID="{3FA306F8-E286-4254-B54E-B145089E11A5}" presName="rootComposite" presStyleCnt="0"/>
      <dgm:spPr/>
    </dgm:pt>
    <dgm:pt modelId="{055D93F3-1931-423C-8E89-E548D0E8372B}" type="pres">
      <dgm:prSet presAssocID="{3FA306F8-E286-4254-B54E-B145089E11A5}" presName="rootText" presStyleLbl="node3" presStyleIdx="0" presStyleCnt="17" custScaleX="102212" custScaleY="397125">
        <dgm:presLayoutVars>
          <dgm:chPref val="3"/>
        </dgm:presLayoutVars>
      </dgm:prSet>
      <dgm:spPr/>
    </dgm:pt>
    <dgm:pt modelId="{E551B3E8-0680-403D-BA7B-10AA98E92EF9}" type="pres">
      <dgm:prSet presAssocID="{3FA306F8-E286-4254-B54E-B145089E11A5}" presName="rootConnector" presStyleLbl="node3" presStyleIdx="0" presStyleCnt="17"/>
      <dgm:spPr/>
    </dgm:pt>
    <dgm:pt modelId="{3AB80405-EFC6-492B-862A-5F323E0887BF}" type="pres">
      <dgm:prSet presAssocID="{3FA306F8-E286-4254-B54E-B145089E11A5}" presName="hierChild4" presStyleCnt="0"/>
      <dgm:spPr/>
    </dgm:pt>
    <dgm:pt modelId="{B3426499-5C82-4660-848F-E8C47DA84476}" type="pres">
      <dgm:prSet presAssocID="{83E2EAC0-22AC-4050-908F-67950117ADBF}" presName="Name35" presStyleLbl="parChTrans1D4" presStyleIdx="0" presStyleCnt="37" custSzX="666000" custSzY="1080009"/>
      <dgm:spPr/>
    </dgm:pt>
    <dgm:pt modelId="{63F1F20A-6628-4AD5-AD1C-BA99F66CF637}" type="pres">
      <dgm:prSet presAssocID="{EC48ADC2-9886-45CD-A896-5B15857DE408}" presName="hierRoot2" presStyleCnt="0">
        <dgm:presLayoutVars>
          <dgm:hierBranch/>
        </dgm:presLayoutVars>
      </dgm:prSet>
      <dgm:spPr/>
    </dgm:pt>
    <dgm:pt modelId="{56114928-2DAB-4835-8139-9A3DD1028F9E}" type="pres">
      <dgm:prSet presAssocID="{EC48ADC2-9886-45CD-A896-5B15857DE408}" presName="rootComposite" presStyleCnt="0"/>
      <dgm:spPr/>
    </dgm:pt>
    <dgm:pt modelId="{29246371-AB77-4B1D-8739-675F3A370C0E}" type="pres">
      <dgm:prSet presAssocID="{EC48ADC2-9886-45CD-A896-5B15857DE408}" presName="rootText" presStyleLbl="node4" presStyleIdx="0" presStyleCnt="37" custScaleX="102312" custScaleY="397125">
        <dgm:presLayoutVars>
          <dgm:chPref val="3"/>
        </dgm:presLayoutVars>
      </dgm:prSet>
      <dgm:spPr/>
    </dgm:pt>
    <dgm:pt modelId="{C994EE22-CF28-4A7B-AAB3-93A7E8092B70}" type="pres">
      <dgm:prSet presAssocID="{EC48ADC2-9886-45CD-A896-5B15857DE408}" presName="rootConnector" presStyleLbl="node4" presStyleIdx="0" presStyleCnt="37"/>
      <dgm:spPr/>
    </dgm:pt>
    <dgm:pt modelId="{36785043-70DB-4EB9-9603-98C68F953764}" type="pres">
      <dgm:prSet presAssocID="{EC48ADC2-9886-45CD-A896-5B15857DE408}" presName="hierChild4" presStyleCnt="0"/>
      <dgm:spPr/>
    </dgm:pt>
    <dgm:pt modelId="{29D6C528-B566-4588-BED1-8578DF5F66F6}" type="pres">
      <dgm:prSet presAssocID="{37997753-A3A9-426F-BC17-DC2EA05CE9F5}" presName="Name35" presStyleLbl="parChTrans1D4" presStyleIdx="1" presStyleCnt="37" custSzX="666000" custSzY="1080009"/>
      <dgm:spPr/>
    </dgm:pt>
    <dgm:pt modelId="{54D164CA-6B9D-42ED-ACA3-A3BD07DF62CD}" type="pres">
      <dgm:prSet presAssocID="{A32D5694-15D4-40FB-A681-7C8A209C3131}" presName="hierRoot2" presStyleCnt="0">
        <dgm:presLayoutVars>
          <dgm:hierBranch/>
        </dgm:presLayoutVars>
      </dgm:prSet>
      <dgm:spPr/>
    </dgm:pt>
    <dgm:pt modelId="{B403B4EE-DE61-4C8D-9B68-34207360A561}" type="pres">
      <dgm:prSet presAssocID="{A32D5694-15D4-40FB-A681-7C8A209C3131}" presName="rootComposite" presStyleCnt="0"/>
      <dgm:spPr/>
    </dgm:pt>
    <dgm:pt modelId="{714B80BC-F846-4C59-A152-083D57D2E16A}" type="pres">
      <dgm:prSet presAssocID="{A32D5694-15D4-40FB-A681-7C8A209C3131}" presName="rootText" presStyleLbl="node4" presStyleIdx="1" presStyleCnt="37" custScaleX="102312" custScaleY="397125">
        <dgm:presLayoutVars>
          <dgm:chPref val="3"/>
        </dgm:presLayoutVars>
      </dgm:prSet>
      <dgm:spPr/>
    </dgm:pt>
    <dgm:pt modelId="{C0C78646-F60E-4F94-9A1B-8F6EEBD5E162}" type="pres">
      <dgm:prSet presAssocID="{A32D5694-15D4-40FB-A681-7C8A209C3131}" presName="rootConnector" presStyleLbl="node4" presStyleIdx="1" presStyleCnt="37"/>
      <dgm:spPr/>
    </dgm:pt>
    <dgm:pt modelId="{3BA0106C-D4F8-4385-B367-F75398E19266}" type="pres">
      <dgm:prSet presAssocID="{A32D5694-15D4-40FB-A681-7C8A209C3131}" presName="hierChild4" presStyleCnt="0"/>
      <dgm:spPr/>
    </dgm:pt>
    <dgm:pt modelId="{0FE13DC7-3D5D-4CE6-A102-B8215A9B487A}" type="pres">
      <dgm:prSet presAssocID="{A32D5694-15D4-40FB-A681-7C8A209C3131}" presName="hierChild5" presStyleCnt="0"/>
      <dgm:spPr/>
    </dgm:pt>
    <dgm:pt modelId="{C36CE09C-0AC6-4402-83B3-C6DAB54B110F}" type="pres">
      <dgm:prSet presAssocID="{EC48ADC2-9886-45CD-A896-5B15857DE408}" presName="hierChild5" presStyleCnt="0"/>
      <dgm:spPr/>
    </dgm:pt>
    <dgm:pt modelId="{CB61895F-5308-49EE-8E3C-3E52A4F6B1B2}" type="pres">
      <dgm:prSet presAssocID="{3FA306F8-E286-4254-B54E-B145089E11A5}" presName="hierChild5" presStyleCnt="0"/>
      <dgm:spPr/>
    </dgm:pt>
    <dgm:pt modelId="{E342F7CC-4E69-4BE0-99F0-B6A38CCE7389}" type="pres">
      <dgm:prSet presAssocID="{A60AAE47-220C-4A20-A0EB-ECF81EA5FCA3}" presName="Name35" presStyleLbl="parChTrans1D3" presStyleIdx="1" presStyleCnt="17" custSzX="666002" custSzY="1080009"/>
      <dgm:spPr/>
    </dgm:pt>
    <dgm:pt modelId="{0A90283E-A0B7-433F-90EC-F01B352E6073}" type="pres">
      <dgm:prSet presAssocID="{2A41B709-4990-433E-8861-57A4CD9CC018}" presName="hierRoot2" presStyleCnt="0">
        <dgm:presLayoutVars>
          <dgm:hierBranch/>
        </dgm:presLayoutVars>
      </dgm:prSet>
      <dgm:spPr/>
    </dgm:pt>
    <dgm:pt modelId="{1FE8CA18-21B6-4C73-83DC-22373CFE160A}" type="pres">
      <dgm:prSet presAssocID="{2A41B709-4990-433E-8861-57A4CD9CC018}" presName="rootComposite" presStyleCnt="0"/>
      <dgm:spPr/>
    </dgm:pt>
    <dgm:pt modelId="{06532C50-9F3A-4064-A45F-31C0BBE79F29}" type="pres">
      <dgm:prSet presAssocID="{2A41B709-4990-433E-8861-57A4CD9CC018}" presName="rootText" presStyleLbl="node3" presStyleIdx="1" presStyleCnt="17" custScaleX="124618" custScaleY="397125" custLinFactNeighborX="10155" custLinFactNeighborY="0">
        <dgm:presLayoutVars>
          <dgm:chPref val="3"/>
        </dgm:presLayoutVars>
      </dgm:prSet>
      <dgm:spPr/>
    </dgm:pt>
    <dgm:pt modelId="{1A902953-BCFF-42C9-8B2A-BDDA27EE3944}" type="pres">
      <dgm:prSet presAssocID="{2A41B709-4990-433E-8861-57A4CD9CC018}" presName="rootConnector" presStyleLbl="node3" presStyleIdx="1" presStyleCnt="17"/>
      <dgm:spPr/>
    </dgm:pt>
    <dgm:pt modelId="{F1F59363-DB6E-4AA8-9CE7-706671929657}" type="pres">
      <dgm:prSet presAssocID="{2A41B709-4990-433E-8861-57A4CD9CC018}" presName="hierChild4" presStyleCnt="0"/>
      <dgm:spPr/>
    </dgm:pt>
    <dgm:pt modelId="{38458DB6-46A4-408C-948B-97C3D6F61559}" type="pres">
      <dgm:prSet presAssocID="{9C8A3D3B-DF17-4902-A663-6A0EF0FA7049}" presName="Name35" presStyleLbl="parChTrans1D4" presStyleIdx="2" presStyleCnt="37" custSzX="666000" custSzY="1080005"/>
      <dgm:spPr/>
    </dgm:pt>
    <dgm:pt modelId="{A29CB08F-FBF0-4FF2-ABBC-7C7B01755347}" type="pres">
      <dgm:prSet presAssocID="{CB397AEF-DDFD-486F-BD73-36B7B059A7C9}" presName="hierRoot2" presStyleCnt="0">
        <dgm:presLayoutVars>
          <dgm:hierBranch/>
        </dgm:presLayoutVars>
      </dgm:prSet>
      <dgm:spPr/>
    </dgm:pt>
    <dgm:pt modelId="{8933B0B2-A4DE-4F2A-86BB-76D31C48D881}" type="pres">
      <dgm:prSet presAssocID="{CB397AEF-DDFD-486F-BD73-36B7B059A7C9}" presName="rootComposite" presStyleCnt="0"/>
      <dgm:spPr/>
    </dgm:pt>
    <dgm:pt modelId="{D34C517F-1FB7-44ED-AE69-548D74A1DDE0}" type="pres">
      <dgm:prSet presAssocID="{CB397AEF-DDFD-486F-BD73-36B7B059A7C9}" presName="rootText" presStyleLbl="node4" presStyleIdx="2" presStyleCnt="37" custScaleX="102212" custScaleY="397125" custLinFactNeighborX="18579" custLinFactNeighborY="5945">
        <dgm:presLayoutVars>
          <dgm:chPref val="3"/>
        </dgm:presLayoutVars>
      </dgm:prSet>
      <dgm:spPr/>
    </dgm:pt>
    <dgm:pt modelId="{9AFDAEB4-8903-4451-B302-B9331FE698F4}" type="pres">
      <dgm:prSet presAssocID="{CB397AEF-DDFD-486F-BD73-36B7B059A7C9}" presName="rootConnector" presStyleLbl="node4" presStyleIdx="2" presStyleCnt="37"/>
      <dgm:spPr/>
    </dgm:pt>
    <dgm:pt modelId="{E19F7F84-C9E2-4E19-9618-3B40E9986FD4}" type="pres">
      <dgm:prSet presAssocID="{CB397AEF-DDFD-486F-BD73-36B7B059A7C9}" presName="hierChild4" presStyleCnt="0"/>
      <dgm:spPr/>
    </dgm:pt>
    <dgm:pt modelId="{5585E08E-99C9-4D92-8EBB-403B6E4BF461}" type="pres">
      <dgm:prSet presAssocID="{CB397AEF-DDFD-486F-BD73-36B7B059A7C9}" presName="hierChild5" presStyleCnt="0"/>
      <dgm:spPr/>
    </dgm:pt>
    <dgm:pt modelId="{E05D927B-03D3-43C7-8C1C-353F0EF6DD20}" type="pres">
      <dgm:prSet presAssocID="{BD7246EE-3838-4FB6-8989-C672107FD97E}" presName="Name35" presStyleLbl="parChTrans1D4" presStyleIdx="3" presStyleCnt="37" custSzX="666001" custSzY="1080004"/>
      <dgm:spPr/>
    </dgm:pt>
    <dgm:pt modelId="{34056E7A-DD49-494F-BAAD-645A12D7E5A8}" type="pres">
      <dgm:prSet presAssocID="{F558178B-AB25-442C-B1C6-F17DA056C21E}" presName="hierRoot2" presStyleCnt="0">
        <dgm:presLayoutVars>
          <dgm:hierBranch/>
        </dgm:presLayoutVars>
      </dgm:prSet>
      <dgm:spPr/>
    </dgm:pt>
    <dgm:pt modelId="{E69DB4F5-22E4-4F29-B150-53837C3F951E}" type="pres">
      <dgm:prSet presAssocID="{F558178B-AB25-442C-B1C6-F17DA056C21E}" presName="rootComposite" presStyleCnt="0"/>
      <dgm:spPr/>
    </dgm:pt>
    <dgm:pt modelId="{CCC84169-3164-4ADF-B494-3508252D278B}" type="pres">
      <dgm:prSet presAssocID="{F558178B-AB25-442C-B1C6-F17DA056C21E}" presName="rootText" presStyleLbl="node4" presStyleIdx="3" presStyleCnt="37" custScaleX="102212" custScaleY="397125" custLinFactNeighborX="6778" custLinFactNeighborY="6245">
        <dgm:presLayoutVars>
          <dgm:chPref val="3"/>
        </dgm:presLayoutVars>
      </dgm:prSet>
      <dgm:spPr/>
    </dgm:pt>
    <dgm:pt modelId="{78B57F2A-564C-427E-B7A3-065D7FD2C321}" type="pres">
      <dgm:prSet presAssocID="{F558178B-AB25-442C-B1C6-F17DA056C21E}" presName="rootConnector" presStyleLbl="node4" presStyleIdx="3" presStyleCnt="37"/>
      <dgm:spPr/>
    </dgm:pt>
    <dgm:pt modelId="{34DDE398-B64C-4FE9-B846-047E92BC537A}" type="pres">
      <dgm:prSet presAssocID="{F558178B-AB25-442C-B1C6-F17DA056C21E}" presName="hierChild4" presStyleCnt="0"/>
      <dgm:spPr/>
    </dgm:pt>
    <dgm:pt modelId="{5FDEFFE2-383B-4F6F-8EBC-0A2B08D57362}" type="pres">
      <dgm:prSet presAssocID="{F558178B-AB25-442C-B1C6-F17DA056C21E}" presName="hierChild5" presStyleCnt="0"/>
      <dgm:spPr/>
    </dgm:pt>
    <dgm:pt modelId="{D3588DCD-FCF8-4005-AFD7-0A57EA8B561E}" type="pres">
      <dgm:prSet presAssocID="{2A41B709-4990-433E-8861-57A4CD9CC018}" presName="hierChild5" presStyleCnt="0"/>
      <dgm:spPr/>
    </dgm:pt>
    <dgm:pt modelId="{45ADEF60-6AB6-4B64-8419-89F26D58AC30}" type="pres">
      <dgm:prSet presAssocID="{6B232D72-3265-49C0-84A2-0D55BD98D9B7}" presName="Name35" presStyleLbl="parChTrans1D3" presStyleIdx="2" presStyleCnt="17" custSzX="666000" custSzY="1080009"/>
      <dgm:spPr/>
    </dgm:pt>
    <dgm:pt modelId="{AC02D472-A2CD-42CA-B59A-E65CF3822787}" type="pres">
      <dgm:prSet presAssocID="{3384C3C1-9CF1-4CF2-9B26-EA648247794F}" presName="hierRoot2" presStyleCnt="0">
        <dgm:presLayoutVars>
          <dgm:hierBranch/>
        </dgm:presLayoutVars>
      </dgm:prSet>
      <dgm:spPr/>
    </dgm:pt>
    <dgm:pt modelId="{CC5A83DC-9CFA-4DD4-A327-1EBEC871C27A}" type="pres">
      <dgm:prSet presAssocID="{3384C3C1-9CF1-4CF2-9B26-EA648247794F}" presName="rootComposite" presStyleCnt="0"/>
      <dgm:spPr/>
    </dgm:pt>
    <dgm:pt modelId="{E877830F-C358-40D1-A8C0-A6CCE638EBFE}" type="pres">
      <dgm:prSet presAssocID="{3384C3C1-9CF1-4CF2-9B26-EA648247794F}" presName="rootText" presStyleLbl="node3" presStyleIdx="2" presStyleCnt="17" custScaleX="102212" custScaleY="397125" custLinFactNeighborX="-28728" custLinFactNeighborY="-185">
        <dgm:presLayoutVars>
          <dgm:chPref val="3"/>
        </dgm:presLayoutVars>
      </dgm:prSet>
      <dgm:spPr/>
    </dgm:pt>
    <dgm:pt modelId="{53A4D9B0-50DF-45D1-BF4B-42D84D0B5613}" type="pres">
      <dgm:prSet presAssocID="{3384C3C1-9CF1-4CF2-9B26-EA648247794F}" presName="rootConnector" presStyleLbl="node3" presStyleIdx="2" presStyleCnt="17"/>
      <dgm:spPr/>
    </dgm:pt>
    <dgm:pt modelId="{0EB6BCB6-2B99-4495-B4D2-2E8B4E189BE7}" type="pres">
      <dgm:prSet presAssocID="{3384C3C1-9CF1-4CF2-9B26-EA648247794F}" presName="hierChild4" presStyleCnt="0"/>
      <dgm:spPr/>
    </dgm:pt>
    <dgm:pt modelId="{FE6D8E06-1354-4FA6-A130-37E8A1927B3E}" type="pres">
      <dgm:prSet presAssocID="{EF0D429E-CD1E-47D3-8CDA-8F5CC0F609BD}" presName="Name35" presStyleLbl="parChTrans1D4" presStyleIdx="4" presStyleCnt="37" custSzX="666000" custSzY="1080002"/>
      <dgm:spPr/>
    </dgm:pt>
    <dgm:pt modelId="{D1E2A9A4-27DB-4ED3-BE51-DA13BEEA52C6}" type="pres">
      <dgm:prSet presAssocID="{0425A876-2789-4C1B-9E76-3A5292080B8A}" presName="hierRoot2" presStyleCnt="0">
        <dgm:presLayoutVars>
          <dgm:hierBranch/>
        </dgm:presLayoutVars>
      </dgm:prSet>
      <dgm:spPr/>
    </dgm:pt>
    <dgm:pt modelId="{DEECCE83-E025-49F0-8FCA-10D582808B91}" type="pres">
      <dgm:prSet presAssocID="{0425A876-2789-4C1B-9E76-3A5292080B8A}" presName="rootComposite" presStyleCnt="0"/>
      <dgm:spPr/>
    </dgm:pt>
    <dgm:pt modelId="{2C85386C-9F3C-4A28-97EB-D8A75047BC13}" type="pres">
      <dgm:prSet presAssocID="{0425A876-2789-4C1B-9E76-3A5292080B8A}" presName="rootText" presStyleLbl="node4" presStyleIdx="4" presStyleCnt="37" custScaleX="102212" custScaleY="397513" custLinFactNeighborX="46513" custLinFactNeighborY="6477">
        <dgm:presLayoutVars>
          <dgm:chPref val="3"/>
        </dgm:presLayoutVars>
      </dgm:prSet>
      <dgm:spPr/>
    </dgm:pt>
    <dgm:pt modelId="{80B3087E-F02A-4251-B164-1EADA5A618AC}" type="pres">
      <dgm:prSet presAssocID="{0425A876-2789-4C1B-9E76-3A5292080B8A}" presName="rootConnector" presStyleLbl="node4" presStyleIdx="4" presStyleCnt="37"/>
      <dgm:spPr/>
    </dgm:pt>
    <dgm:pt modelId="{4405094B-2B63-462B-BC68-A12D2B1F620B}" type="pres">
      <dgm:prSet presAssocID="{0425A876-2789-4C1B-9E76-3A5292080B8A}" presName="hierChild4" presStyleCnt="0"/>
      <dgm:spPr/>
    </dgm:pt>
    <dgm:pt modelId="{9013D172-B5AC-47DB-9F45-F7447F3D6349}" type="pres">
      <dgm:prSet presAssocID="{C096E071-7FE4-4EA2-9FA2-B636139E078D}" presName="Name35" presStyleLbl="parChTrans1D4" presStyleIdx="5" presStyleCnt="37" custSzX="666000" custSzY="1080002"/>
      <dgm:spPr/>
    </dgm:pt>
    <dgm:pt modelId="{CD6B57F0-08F3-4FEF-A916-17322952484F}" type="pres">
      <dgm:prSet presAssocID="{2B8077C1-C849-436C-A87F-6B86731FB1DB}" presName="hierRoot2" presStyleCnt="0">
        <dgm:presLayoutVars>
          <dgm:hierBranch/>
        </dgm:presLayoutVars>
      </dgm:prSet>
      <dgm:spPr/>
    </dgm:pt>
    <dgm:pt modelId="{A9CEDD83-DACC-4880-BE42-5F93E7BF0EB9}" type="pres">
      <dgm:prSet presAssocID="{2B8077C1-C849-436C-A87F-6B86731FB1DB}" presName="rootComposite" presStyleCnt="0"/>
      <dgm:spPr/>
    </dgm:pt>
    <dgm:pt modelId="{96140BFA-D179-4873-B763-38C9FD1C7685}" type="pres">
      <dgm:prSet presAssocID="{2B8077C1-C849-436C-A87F-6B86731FB1DB}" presName="rootText" presStyleLbl="node4" presStyleIdx="5" presStyleCnt="37" custScaleX="102212" custScaleY="397513" custLinFactNeighborX="46197" custLinFactNeighborY="-1263">
        <dgm:presLayoutVars>
          <dgm:chPref val="3"/>
        </dgm:presLayoutVars>
      </dgm:prSet>
      <dgm:spPr/>
    </dgm:pt>
    <dgm:pt modelId="{0585F8BD-DB98-4ADF-9D9F-5346EA39A057}" type="pres">
      <dgm:prSet presAssocID="{2B8077C1-C849-436C-A87F-6B86731FB1DB}" presName="rootConnector" presStyleLbl="node4" presStyleIdx="5" presStyleCnt="37"/>
      <dgm:spPr/>
    </dgm:pt>
    <dgm:pt modelId="{C1A4AB75-914B-4D4F-935A-760C6D138A8F}" type="pres">
      <dgm:prSet presAssocID="{2B8077C1-C849-436C-A87F-6B86731FB1DB}" presName="hierChild4" presStyleCnt="0"/>
      <dgm:spPr/>
    </dgm:pt>
    <dgm:pt modelId="{1C1D139D-C1CB-4E68-80FF-EBDB4B3C8D24}" type="pres">
      <dgm:prSet presAssocID="{2B8077C1-C849-436C-A87F-6B86731FB1DB}" presName="hierChild5" presStyleCnt="0"/>
      <dgm:spPr/>
    </dgm:pt>
    <dgm:pt modelId="{80B59828-129C-4BCD-A2EC-F7CB6827967B}" type="pres">
      <dgm:prSet presAssocID="{0425A876-2789-4C1B-9E76-3A5292080B8A}" presName="hierChild5" presStyleCnt="0"/>
      <dgm:spPr/>
    </dgm:pt>
    <dgm:pt modelId="{4E0FB6A0-72F8-4318-A191-6DF328E5264D}" type="pres">
      <dgm:prSet presAssocID="{3832FF76-A99F-4FFC-9C82-049F82F343F9}" presName="Name35" presStyleLbl="parChTrans1D4" presStyleIdx="6" presStyleCnt="37" custSzX="666000" custSzY="1080002"/>
      <dgm:spPr/>
    </dgm:pt>
    <dgm:pt modelId="{CD5B17CC-B3EE-4828-88C9-DBCA6638E225}" type="pres">
      <dgm:prSet presAssocID="{EDA0BECB-5C50-420D-9C09-B3F47046B5F9}" presName="hierRoot2" presStyleCnt="0">
        <dgm:presLayoutVars>
          <dgm:hierBranch/>
        </dgm:presLayoutVars>
      </dgm:prSet>
      <dgm:spPr/>
    </dgm:pt>
    <dgm:pt modelId="{1B44615D-4A41-434A-A298-760021F5FC15}" type="pres">
      <dgm:prSet presAssocID="{EDA0BECB-5C50-420D-9C09-B3F47046B5F9}" presName="rootComposite" presStyleCnt="0"/>
      <dgm:spPr/>
    </dgm:pt>
    <dgm:pt modelId="{C3418B21-49B2-4406-9667-C1A444C97EE8}" type="pres">
      <dgm:prSet presAssocID="{EDA0BECB-5C50-420D-9C09-B3F47046B5F9}" presName="rootText" presStyleLbl="node4" presStyleIdx="6" presStyleCnt="37" custScaleX="174830" custScaleY="397513" custLinFactNeighborX="71476" custLinFactNeighborY="7146">
        <dgm:presLayoutVars>
          <dgm:chPref val="3"/>
        </dgm:presLayoutVars>
      </dgm:prSet>
      <dgm:spPr/>
    </dgm:pt>
    <dgm:pt modelId="{6C24FDE1-267D-4AF5-A141-4439EE822FD5}" type="pres">
      <dgm:prSet presAssocID="{EDA0BECB-5C50-420D-9C09-B3F47046B5F9}" presName="rootConnector" presStyleLbl="node4" presStyleIdx="6" presStyleCnt="37"/>
      <dgm:spPr/>
    </dgm:pt>
    <dgm:pt modelId="{DD3D9E52-22CF-4C3C-A027-8E00CDC30786}" type="pres">
      <dgm:prSet presAssocID="{EDA0BECB-5C50-420D-9C09-B3F47046B5F9}" presName="hierChild4" presStyleCnt="0"/>
      <dgm:spPr/>
    </dgm:pt>
    <dgm:pt modelId="{8B7F8B62-38CE-45D8-878C-93A660436FFA}" type="pres">
      <dgm:prSet presAssocID="{EDA0BECB-5C50-420D-9C09-B3F47046B5F9}" presName="hierChild5" presStyleCnt="0"/>
      <dgm:spPr/>
    </dgm:pt>
    <dgm:pt modelId="{510F41B6-4F29-4915-AE3F-1A04731C32F3}" type="pres">
      <dgm:prSet presAssocID="{3384C3C1-9CF1-4CF2-9B26-EA648247794F}" presName="hierChild5" presStyleCnt="0"/>
      <dgm:spPr/>
    </dgm:pt>
    <dgm:pt modelId="{9EDD2771-D1BC-4602-8B66-D47D76A620D7}" type="pres">
      <dgm:prSet presAssocID="{00E0822A-F98D-44DE-86E7-4B9CD62C6703}" presName="hierChild5" presStyleCnt="0"/>
      <dgm:spPr/>
    </dgm:pt>
    <dgm:pt modelId="{40437D2B-E818-4AAC-9672-ECCA0272087F}" type="pres">
      <dgm:prSet presAssocID="{6238C9CF-DAF9-4695-89C3-F147DA6B2B69}" presName="Name35" presStyleLbl="parChTrans1D2" presStyleIdx="1" presStyleCnt="7" custSzX="666000" custSzY="1080001"/>
      <dgm:spPr/>
    </dgm:pt>
    <dgm:pt modelId="{BFE94367-AFE2-4F4B-84B2-947AC5D8B4F3}" type="pres">
      <dgm:prSet presAssocID="{324CFDF6-EA93-40FB-A3E9-824080062E57}" presName="hierRoot2" presStyleCnt="0">
        <dgm:presLayoutVars>
          <dgm:hierBranch/>
        </dgm:presLayoutVars>
      </dgm:prSet>
      <dgm:spPr/>
    </dgm:pt>
    <dgm:pt modelId="{D48F9268-BBC9-4402-8845-12BB794613E8}" type="pres">
      <dgm:prSet presAssocID="{324CFDF6-EA93-40FB-A3E9-824080062E57}" presName="rootComposite" presStyleCnt="0"/>
      <dgm:spPr/>
    </dgm:pt>
    <dgm:pt modelId="{561DEBF5-98F4-4EDE-8D97-3A72AC324346}" type="pres">
      <dgm:prSet presAssocID="{324CFDF6-EA93-40FB-A3E9-824080062E57}" presName="rootText" presStyleLbl="node2" presStyleIdx="1" presStyleCnt="7" custScaleX="203508" custScaleY="397125" custLinFactNeighborX="-41052" custLinFactNeighborY="-659">
        <dgm:presLayoutVars>
          <dgm:chPref val="3"/>
        </dgm:presLayoutVars>
      </dgm:prSet>
      <dgm:spPr/>
    </dgm:pt>
    <dgm:pt modelId="{71446E38-589A-4817-8E48-BBBFA90C3943}" type="pres">
      <dgm:prSet presAssocID="{324CFDF6-EA93-40FB-A3E9-824080062E57}" presName="rootConnector" presStyleLbl="node2" presStyleIdx="1" presStyleCnt="7"/>
      <dgm:spPr/>
    </dgm:pt>
    <dgm:pt modelId="{D85E3414-0397-4918-9DCB-0FF83656BEE1}" type="pres">
      <dgm:prSet presAssocID="{324CFDF6-EA93-40FB-A3E9-824080062E57}" presName="hierChild4" presStyleCnt="0"/>
      <dgm:spPr/>
    </dgm:pt>
    <dgm:pt modelId="{F0F389CC-3DA1-4C26-AA91-480E95343C42}" type="pres">
      <dgm:prSet presAssocID="{E3968860-EE50-4C87-B198-971FBBF93B9F}" presName="Name35" presStyleLbl="parChTrans1D3" presStyleIdx="3" presStyleCnt="17" custSzX="666002" custSzY="1080008"/>
      <dgm:spPr/>
    </dgm:pt>
    <dgm:pt modelId="{9A52617D-7F13-45BE-998B-932F45848C2C}" type="pres">
      <dgm:prSet presAssocID="{63D4E679-FCAC-480D-9CA0-C294E71C7017}" presName="hierRoot2" presStyleCnt="0">
        <dgm:presLayoutVars>
          <dgm:hierBranch val="init"/>
        </dgm:presLayoutVars>
      </dgm:prSet>
      <dgm:spPr/>
    </dgm:pt>
    <dgm:pt modelId="{B1638D1D-720E-471F-8DEA-F123BE484E5D}" type="pres">
      <dgm:prSet presAssocID="{63D4E679-FCAC-480D-9CA0-C294E71C7017}" presName="rootComposite" presStyleCnt="0"/>
      <dgm:spPr/>
    </dgm:pt>
    <dgm:pt modelId="{A9BB14EA-0118-402C-8365-926147E93D8E}" type="pres">
      <dgm:prSet presAssocID="{63D4E679-FCAC-480D-9CA0-C294E71C7017}" presName="rootText" presStyleLbl="node3" presStyleIdx="3" presStyleCnt="17" custScaleX="107625" custScaleY="397125">
        <dgm:presLayoutVars>
          <dgm:chPref val="3"/>
        </dgm:presLayoutVars>
      </dgm:prSet>
      <dgm:spPr/>
    </dgm:pt>
    <dgm:pt modelId="{78682458-2587-4449-8789-16A4411BE36A}" type="pres">
      <dgm:prSet presAssocID="{63D4E679-FCAC-480D-9CA0-C294E71C7017}" presName="rootConnector" presStyleLbl="node3" presStyleIdx="3" presStyleCnt="17"/>
      <dgm:spPr/>
    </dgm:pt>
    <dgm:pt modelId="{20F7C666-DEA4-4E96-88E1-60798F181446}" type="pres">
      <dgm:prSet presAssocID="{63D4E679-FCAC-480D-9CA0-C294E71C7017}" presName="hierChild4" presStyleCnt="0"/>
      <dgm:spPr/>
    </dgm:pt>
    <dgm:pt modelId="{5CE32D55-5B7C-4A7F-9837-6D8385E3EE97}" type="pres">
      <dgm:prSet presAssocID="{63D4E679-FCAC-480D-9CA0-C294E71C7017}" presName="hierChild5" presStyleCnt="0"/>
      <dgm:spPr/>
    </dgm:pt>
    <dgm:pt modelId="{3C916170-7C07-4D6E-A24D-B4B726121754}" type="pres">
      <dgm:prSet presAssocID="{E465BD38-E770-4D5E-AB2D-B66DF65991DE}" presName="Name35" presStyleLbl="parChTrans1D3" presStyleIdx="4" presStyleCnt="17" custSzX="666000" custSzY="1080008"/>
      <dgm:spPr/>
    </dgm:pt>
    <dgm:pt modelId="{F4953CC5-7A5A-4754-835F-17C95917652D}" type="pres">
      <dgm:prSet presAssocID="{0B4668CA-9A7B-49F8-93C1-75F50FB9F57D}" presName="hierRoot2" presStyleCnt="0">
        <dgm:presLayoutVars>
          <dgm:hierBranch/>
        </dgm:presLayoutVars>
      </dgm:prSet>
      <dgm:spPr/>
    </dgm:pt>
    <dgm:pt modelId="{CE2A94C8-F12E-453B-8E13-4A892FB4F286}" type="pres">
      <dgm:prSet presAssocID="{0B4668CA-9A7B-49F8-93C1-75F50FB9F57D}" presName="rootComposite" presStyleCnt="0"/>
      <dgm:spPr/>
    </dgm:pt>
    <dgm:pt modelId="{6627899B-1A76-4B29-8E8F-3FFCFF42CB6C}" type="pres">
      <dgm:prSet presAssocID="{0B4668CA-9A7B-49F8-93C1-75F50FB9F57D}" presName="rootText" presStyleLbl="node3" presStyleIdx="4" presStyleCnt="17" custScaleX="102212" custScaleY="397513">
        <dgm:presLayoutVars>
          <dgm:chPref val="3"/>
        </dgm:presLayoutVars>
      </dgm:prSet>
      <dgm:spPr/>
    </dgm:pt>
    <dgm:pt modelId="{611F9E42-ADD8-4C09-BB5E-85DAD8FA91F6}" type="pres">
      <dgm:prSet presAssocID="{0B4668CA-9A7B-49F8-93C1-75F50FB9F57D}" presName="rootConnector" presStyleLbl="node3" presStyleIdx="4" presStyleCnt="17"/>
      <dgm:spPr/>
    </dgm:pt>
    <dgm:pt modelId="{6EC16F8E-8468-4BB1-94AA-CD0832C0AAC4}" type="pres">
      <dgm:prSet presAssocID="{0B4668CA-9A7B-49F8-93C1-75F50FB9F57D}" presName="hierChild4" presStyleCnt="0"/>
      <dgm:spPr/>
    </dgm:pt>
    <dgm:pt modelId="{E336C7D6-13D1-43F9-BEA9-D6623B2CE814}" type="pres">
      <dgm:prSet presAssocID="{0B4668CA-9A7B-49F8-93C1-75F50FB9F57D}" presName="hierChild5" presStyleCnt="0"/>
      <dgm:spPr/>
    </dgm:pt>
    <dgm:pt modelId="{2B6F473A-C8BE-4478-99F4-80966D3F7897}" type="pres">
      <dgm:prSet presAssocID="{324CFDF6-EA93-40FB-A3E9-824080062E57}" presName="hierChild5" presStyleCnt="0"/>
      <dgm:spPr/>
    </dgm:pt>
    <dgm:pt modelId="{AD414D0C-8B44-4AB1-B0CF-7B0AA01EF2D3}" type="pres">
      <dgm:prSet presAssocID="{405CFCFB-6E51-4E12-B77F-0FB74F09A616}" presName="Name35" presStyleLbl="parChTrans1D2" presStyleIdx="2" presStyleCnt="7" custSzX="666000" custSzY="1080009"/>
      <dgm:spPr/>
    </dgm:pt>
    <dgm:pt modelId="{4BDE82F1-7266-48BB-A2C9-726EF790F5AD}" type="pres">
      <dgm:prSet presAssocID="{EE057169-3B7A-43AD-A4FD-FDE9060D3F38}" presName="hierRoot2" presStyleCnt="0">
        <dgm:presLayoutVars>
          <dgm:hierBranch/>
        </dgm:presLayoutVars>
      </dgm:prSet>
      <dgm:spPr/>
    </dgm:pt>
    <dgm:pt modelId="{DB6520F7-F51F-4B6F-A669-EC3F5334B51B}" type="pres">
      <dgm:prSet presAssocID="{EE057169-3B7A-43AD-A4FD-FDE9060D3F38}" presName="rootComposite" presStyleCnt="0"/>
      <dgm:spPr/>
    </dgm:pt>
    <dgm:pt modelId="{C5B8BB41-D66B-43AC-8F1F-91DEF19F3296}" type="pres">
      <dgm:prSet presAssocID="{EE057169-3B7A-43AD-A4FD-FDE9060D3F38}" presName="rootText" presStyleLbl="node2" presStyleIdx="2" presStyleCnt="7" custScaleX="203508" custScaleY="397125">
        <dgm:presLayoutVars>
          <dgm:chPref val="3"/>
        </dgm:presLayoutVars>
      </dgm:prSet>
      <dgm:spPr/>
    </dgm:pt>
    <dgm:pt modelId="{C96DE31A-BB5E-4E64-AA3C-D739A4462ED8}" type="pres">
      <dgm:prSet presAssocID="{EE057169-3B7A-43AD-A4FD-FDE9060D3F38}" presName="rootConnector" presStyleLbl="node2" presStyleIdx="2" presStyleCnt="7"/>
      <dgm:spPr/>
    </dgm:pt>
    <dgm:pt modelId="{71DF982B-B8AB-484F-B1B0-918EE8277E20}" type="pres">
      <dgm:prSet presAssocID="{EE057169-3B7A-43AD-A4FD-FDE9060D3F38}" presName="hierChild4" presStyleCnt="0"/>
      <dgm:spPr/>
    </dgm:pt>
    <dgm:pt modelId="{B1AEFDB9-EAE7-400B-8E7F-569C05C66A4B}" type="pres">
      <dgm:prSet presAssocID="{CB0CCB3F-1658-41C5-A4A0-AED97F2F160A}" presName="Name35" presStyleLbl="parChTrans1D3" presStyleIdx="5" presStyleCnt="17" custSzX="666001" custSzY="1080009"/>
      <dgm:spPr/>
    </dgm:pt>
    <dgm:pt modelId="{B16B005E-92F8-4467-BD1E-5929568AD143}" type="pres">
      <dgm:prSet presAssocID="{2CE1150E-B857-41A8-AC96-F21CB82D9BD4}" presName="hierRoot2" presStyleCnt="0">
        <dgm:presLayoutVars>
          <dgm:hierBranch/>
        </dgm:presLayoutVars>
      </dgm:prSet>
      <dgm:spPr/>
    </dgm:pt>
    <dgm:pt modelId="{CEB7762C-DE18-4667-B7E9-9378840E91B2}" type="pres">
      <dgm:prSet presAssocID="{2CE1150E-B857-41A8-AC96-F21CB82D9BD4}" presName="rootComposite" presStyleCnt="0"/>
      <dgm:spPr/>
    </dgm:pt>
    <dgm:pt modelId="{DEE1E7A6-A687-4BF1-845C-A17E7A7A9CF7}" type="pres">
      <dgm:prSet presAssocID="{2CE1150E-B857-41A8-AC96-F21CB82D9BD4}" presName="rootText" presStyleLbl="node3" presStyleIdx="5" presStyleCnt="17" custScaleX="102212" custScaleY="397125">
        <dgm:presLayoutVars>
          <dgm:chPref val="3"/>
        </dgm:presLayoutVars>
      </dgm:prSet>
      <dgm:spPr/>
    </dgm:pt>
    <dgm:pt modelId="{BCA87141-3324-4DD2-A99A-030B7F4B7649}" type="pres">
      <dgm:prSet presAssocID="{2CE1150E-B857-41A8-AC96-F21CB82D9BD4}" presName="rootConnector" presStyleLbl="node3" presStyleIdx="5" presStyleCnt="17"/>
      <dgm:spPr/>
    </dgm:pt>
    <dgm:pt modelId="{FAA06E64-8CCE-48A7-BDC3-6F7590C5C097}" type="pres">
      <dgm:prSet presAssocID="{2CE1150E-B857-41A8-AC96-F21CB82D9BD4}" presName="hierChild4" presStyleCnt="0"/>
      <dgm:spPr/>
    </dgm:pt>
    <dgm:pt modelId="{E315C10B-7723-4B67-A5B8-6FB02F9CAC96}" type="pres">
      <dgm:prSet presAssocID="{CA512104-FB44-4A6A-9B8D-A7B88E8631EC}" presName="Name35" presStyleLbl="parChTrans1D4" presStyleIdx="7" presStyleCnt="37" custSzX="666000" custSzY="1080009"/>
      <dgm:spPr/>
    </dgm:pt>
    <dgm:pt modelId="{8D81AD2F-444A-40A8-B283-9F5CC1E73F36}" type="pres">
      <dgm:prSet presAssocID="{13C7BD7D-7CF0-48F0-9FCD-A3FFEFF1C996}" presName="hierRoot2" presStyleCnt="0">
        <dgm:presLayoutVars>
          <dgm:hierBranch/>
        </dgm:presLayoutVars>
      </dgm:prSet>
      <dgm:spPr/>
    </dgm:pt>
    <dgm:pt modelId="{89AC94BD-2747-411B-8B99-34D82855CBBA}" type="pres">
      <dgm:prSet presAssocID="{13C7BD7D-7CF0-48F0-9FCD-A3FFEFF1C996}" presName="rootComposite" presStyleCnt="0"/>
      <dgm:spPr/>
    </dgm:pt>
    <dgm:pt modelId="{800BF147-21F5-47EE-95BE-C5CECDE42A53}" type="pres">
      <dgm:prSet presAssocID="{13C7BD7D-7CF0-48F0-9FCD-A3FFEFF1C996}" presName="rootText" presStyleLbl="node4" presStyleIdx="7" presStyleCnt="37" custScaleX="102212" custScaleY="397125">
        <dgm:presLayoutVars>
          <dgm:chPref val="3"/>
        </dgm:presLayoutVars>
      </dgm:prSet>
      <dgm:spPr/>
    </dgm:pt>
    <dgm:pt modelId="{BF9E0EB6-5975-436C-B0AC-3095C9F4A4FB}" type="pres">
      <dgm:prSet presAssocID="{13C7BD7D-7CF0-48F0-9FCD-A3FFEFF1C996}" presName="rootConnector" presStyleLbl="node4" presStyleIdx="7" presStyleCnt="37"/>
      <dgm:spPr/>
    </dgm:pt>
    <dgm:pt modelId="{A5486638-5245-4F36-B35B-A100D8EBF4D3}" type="pres">
      <dgm:prSet presAssocID="{13C7BD7D-7CF0-48F0-9FCD-A3FFEFF1C996}" presName="hierChild4" presStyleCnt="0"/>
      <dgm:spPr/>
    </dgm:pt>
    <dgm:pt modelId="{BB4F7440-BE23-4F21-8215-9BF84D251DB0}" type="pres">
      <dgm:prSet presAssocID="{13C7BD7D-7CF0-48F0-9FCD-A3FFEFF1C996}" presName="hierChild5" presStyleCnt="0"/>
      <dgm:spPr/>
    </dgm:pt>
    <dgm:pt modelId="{B8C45175-09DF-4581-A6DE-E34875DA615F}" type="pres">
      <dgm:prSet presAssocID="{2CE1150E-B857-41A8-AC96-F21CB82D9BD4}" presName="hierChild5" presStyleCnt="0"/>
      <dgm:spPr/>
    </dgm:pt>
    <dgm:pt modelId="{018D1369-8694-43FA-8B1D-1A1E77FBD2F3}" type="pres">
      <dgm:prSet presAssocID="{C83221C8-EB85-4574-96D9-0FD4B748E876}" presName="Name35" presStyleLbl="parChTrans1D3" presStyleIdx="6" presStyleCnt="17" custSzX="666001" custSzY="1080009"/>
      <dgm:spPr/>
    </dgm:pt>
    <dgm:pt modelId="{6FAF9E96-BAF7-43AA-BDF2-D79DA9B273E5}" type="pres">
      <dgm:prSet presAssocID="{76DDC2BD-AF95-4FC8-ADB8-C610D57BE28A}" presName="hierRoot2" presStyleCnt="0">
        <dgm:presLayoutVars>
          <dgm:hierBranch/>
        </dgm:presLayoutVars>
      </dgm:prSet>
      <dgm:spPr/>
    </dgm:pt>
    <dgm:pt modelId="{0931A1D5-5C88-4531-8476-6B8E9B302398}" type="pres">
      <dgm:prSet presAssocID="{76DDC2BD-AF95-4FC8-ADB8-C610D57BE28A}" presName="rootComposite" presStyleCnt="0"/>
      <dgm:spPr/>
    </dgm:pt>
    <dgm:pt modelId="{351A899E-D8D4-4450-92EE-5C6CA070C677}" type="pres">
      <dgm:prSet presAssocID="{76DDC2BD-AF95-4FC8-ADB8-C610D57BE28A}" presName="rootText" presStyleLbl="node3" presStyleIdx="6" presStyleCnt="17" custScaleX="107389" custScaleY="397125">
        <dgm:presLayoutVars>
          <dgm:chPref val="3"/>
        </dgm:presLayoutVars>
      </dgm:prSet>
      <dgm:spPr/>
    </dgm:pt>
    <dgm:pt modelId="{9A078760-9AB0-4D89-9581-D2D165FF0060}" type="pres">
      <dgm:prSet presAssocID="{76DDC2BD-AF95-4FC8-ADB8-C610D57BE28A}" presName="rootConnector" presStyleLbl="node3" presStyleIdx="6" presStyleCnt="17"/>
      <dgm:spPr/>
    </dgm:pt>
    <dgm:pt modelId="{752088CE-6C8A-45FF-83FD-CF9E3797556D}" type="pres">
      <dgm:prSet presAssocID="{76DDC2BD-AF95-4FC8-ADB8-C610D57BE28A}" presName="hierChild4" presStyleCnt="0"/>
      <dgm:spPr/>
    </dgm:pt>
    <dgm:pt modelId="{7A3A3292-8E13-4B5E-B8B1-5DE87BB04295}" type="pres">
      <dgm:prSet presAssocID="{7FEDABBF-26E0-47FD-945D-DAF5447509C8}" presName="Name35" presStyleLbl="parChTrans1D4" presStyleIdx="8" presStyleCnt="37" custSzX="666000" custSzY="1080009"/>
      <dgm:spPr/>
    </dgm:pt>
    <dgm:pt modelId="{3AA019FB-7AB7-41E8-9CE1-29DB3D740B90}" type="pres">
      <dgm:prSet presAssocID="{95985206-1688-48B0-9D17-13F1D4463988}" presName="hierRoot2" presStyleCnt="0">
        <dgm:presLayoutVars>
          <dgm:hierBranch/>
        </dgm:presLayoutVars>
      </dgm:prSet>
      <dgm:spPr/>
    </dgm:pt>
    <dgm:pt modelId="{154F38C0-39EB-4DBD-9B27-8CBED6618DBD}" type="pres">
      <dgm:prSet presAssocID="{95985206-1688-48B0-9D17-13F1D4463988}" presName="rootComposite" presStyleCnt="0"/>
      <dgm:spPr/>
    </dgm:pt>
    <dgm:pt modelId="{8FB334EE-C513-4507-AE09-3998AAF4C8B3}" type="pres">
      <dgm:prSet presAssocID="{95985206-1688-48B0-9D17-13F1D4463988}" presName="rootText" presStyleLbl="node4" presStyleIdx="8" presStyleCnt="37" custScaleX="102212" custScaleY="397125">
        <dgm:presLayoutVars>
          <dgm:chPref val="3"/>
        </dgm:presLayoutVars>
      </dgm:prSet>
      <dgm:spPr/>
    </dgm:pt>
    <dgm:pt modelId="{7D367C29-4F6B-4527-A0B0-A3A47C2FF459}" type="pres">
      <dgm:prSet presAssocID="{95985206-1688-48B0-9D17-13F1D4463988}" presName="rootConnector" presStyleLbl="node4" presStyleIdx="8" presStyleCnt="37"/>
      <dgm:spPr/>
    </dgm:pt>
    <dgm:pt modelId="{BBFC07C8-AB12-4974-BE78-C40818D46DD8}" type="pres">
      <dgm:prSet presAssocID="{95985206-1688-48B0-9D17-13F1D4463988}" presName="hierChild4" presStyleCnt="0"/>
      <dgm:spPr/>
    </dgm:pt>
    <dgm:pt modelId="{9B3D9083-6736-4A47-9343-8324E75009D0}" type="pres">
      <dgm:prSet presAssocID="{95985206-1688-48B0-9D17-13F1D4463988}" presName="hierChild5" presStyleCnt="0"/>
      <dgm:spPr/>
    </dgm:pt>
    <dgm:pt modelId="{94075461-A023-4919-91B3-4D2F3E5DBC3C}" type="pres">
      <dgm:prSet presAssocID="{76DDC2BD-AF95-4FC8-ADB8-C610D57BE28A}" presName="hierChild5" presStyleCnt="0"/>
      <dgm:spPr/>
    </dgm:pt>
    <dgm:pt modelId="{79C97C5B-2F29-443C-B0A4-3EB1DD1E1E49}" type="pres">
      <dgm:prSet presAssocID="{EE057169-3B7A-43AD-A4FD-FDE9060D3F38}" presName="hierChild5" presStyleCnt="0"/>
      <dgm:spPr/>
    </dgm:pt>
    <dgm:pt modelId="{2C889ED6-572C-4178-87B1-C4FFA5120D9E}" type="pres">
      <dgm:prSet presAssocID="{A1C036BE-F819-474D-81BC-2EE43462CF4F}" presName="Name35" presStyleLbl="parChTrans1D2" presStyleIdx="3" presStyleCnt="7" custSzX="666000" custSzY="1080009"/>
      <dgm:spPr/>
    </dgm:pt>
    <dgm:pt modelId="{1B2E16A3-E9E9-450D-B11D-A1DE5E5739A3}" type="pres">
      <dgm:prSet presAssocID="{51E7FD44-D40C-47F7-8662-1E70B30E2FF3}" presName="hierRoot2" presStyleCnt="0">
        <dgm:presLayoutVars>
          <dgm:hierBranch val="init"/>
        </dgm:presLayoutVars>
      </dgm:prSet>
      <dgm:spPr/>
    </dgm:pt>
    <dgm:pt modelId="{2A9BA4F3-4178-46E1-951A-372E13429CA3}" type="pres">
      <dgm:prSet presAssocID="{51E7FD44-D40C-47F7-8662-1E70B30E2FF3}" presName="rootComposite" presStyleCnt="0"/>
      <dgm:spPr/>
    </dgm:pt>
    <dgm:pt modelId="{505ADB6F-BDCB-4D40-B49A-1935C1ED89DE}" type="pres">
      <dgm:prSet presAssocID="{51E7FD44-D40C-47F7-8662-1E70B30E2FF3}" presName="rootText" presStyleLbl="node2" presStyleIdx="3" presStyleCnt="7" custScaleX="203508" custScaleY="397125">
        <dgm:presLayoutVars>
          <dgm:chPref val="3"/>
        </dgm:presLayoutVars>
      </dgm:prSet>
      <dgm:spPr/>
    </dgm:pt>
    <dgm:pt modelId="{1F65F838-FB16-48D0-A13B-D725A4ABEC09}" type="pres">
      <dgm:prSet presAssocID="{51E7FD44-D40C-47F7-8662-1E70B30E2FF3}" presName="rootConnector" presStyleLbl="node2" presStyleIdx="3" presStyleCnt="7"/>
      <dgm:spPr/>
    </dgm:pt>
    <dgm:pt modelId="{2D2ADDB8-7C09-4566-897E-F24D1C412C94}" type="pres">
      <dgm:prSet presAssocID="{51E7FD44-D40C-47F7-8662-1E70B30E2FF3}" presName="hierChild4" presStyleCnt="0"/>
      <dgm:spPr/>
    </dgm:pt>
    <dgm:pt modelId="{F442174C-A51B-475E-A6BF-302B7D18A8C6}" type="pres">
      <dgm:prSet presAssocID="{08B75091-120A-4FE8-939A-B4A2DB96CBB7}" presName="Name37" presStyleLbl="parChTrans1D3" presStyleIdx="7" presStyleCnt="17" custSzX="666000" custSzY="1080009"/>
      <dgm:spPr/>
    </dgm:pt>
    <dgm:pt modelId="{126BF633-896F-4F00-B1AD-F29D2E7046A1}" type="pres">
      <dgm:prSet presAssocID="{0A5F3FA2-8CF2-433E-A97E-00B46FAC21D6}" presName="hierRoot2" presStyleCnt="0">
        <dgm:presLayoutVars>
          <dgm:hierBranch val="init"/>
        </dgm:presLayoutVars>
      </dgm:prSet>
      <dgm:spPr/>
    </dgm:pt>
    <dgm:pt modelId="{FA26AED4-0D01-4178-92E6-B4A18C3B93C6}" type="pres">
      <dgm:prSet presAssocID="{0A5F3FA2-8CF2-433E-A97E-00B46FAC21D6}" presName="rootComposite" presStyleCnt="0"/>
      <dgm:spPr/>
    </dgm:pt>
    <dgm:pt modelId="{A6D0BA71-401A-4BED-921F-A28E3B4C5433}" type="pres">
      <dgm:prSet presAssocID="{0A5F3FA2-8CF2-433E-A97E-00B46FAC21D6}" presName="rootText" presStyleLbl="node3" presStyleIdx="7" presStyleCnt="17" custScaleX="102212" custScaleY="397125" custLinFactNeighborX="-1512">
        <dgm:presLayoutVars>
          <dgm:chPref val="3"/>
        </dgm:presLayoutVars>
      </dgm:prSet>
      <dgm:spPr/>
    </dgm:pt>
    <dgm:pt modelId="{82761771-A51B-4276-9C18-257446FFEF11}" type="pres">
      <dgm:prSet presAssocID="{0A5F3FA2-8CF2-433E-A97E-00B46FAC21D6}" presName="rootConnector" presStyleLbl="node3" presStyleIdx="7" presStyleCnt="17"/>
      <dgm:spPr/>
    </dgm:pt>
    <dgm:pt modelId="{50D49595-3521-467C-B7E3-79E4A0D69FB1}" type="pres">
      <dgm:prSet presAssocID="{0A5F3FA2-8CF2-433E-A97E-00B46FAC21D6}" presName="hierChild4" presStyleCnt="0"/>
      <dgm:spPr/>
    </dgm:pt>
    <dgm:pt modelId="{3C0C183D-EB1D-467C-9CD6-98AA9C61E189}" type="pres">
      <dgm:prSet presAssocID="{C39D02D4-89C5-4443-8513-5B3FD4420B10}" presName="Name37" presStyleLbl="parChTrans1D4" presStyleIdx="9" presStyleCnt="37" custSzX="666001" custSzY="1080000"/>
      <dgm:spPr/>
    </dgm:pt>
    <dgm:pt modelId="{F4162641-3F7F-46FF-9D99-B35B3274FF03}" type="pres">
      <dgm:prSet presAssocID="{10807F16-4A7F-4991-ACAB-547B9F4AA305}" presName="hierRoot2" presStyleCnt="0">
        <dgm:presLayoutVars>
          <dgm:hierBranch val="init"/>
        </dgm:presLayoutVars>
      </dgm:prSet>
      <dgm:spPr/>
    </dgm:pt>
    <dgm:pt modelId="{133D61DA-A33A-4708-BD78-85458EBE5E81}" type="pres">
      <dgm:prSet presAssocID="{10807F16-4A7F-4991-ACAB-547B9F4AA305}" presName="rootComposite" presStyleCnt="0"/>
      <dgm:spPr/>
    </dgm:pt>
    <dgm:pt modelId="{D74EB43C-DB7A-4109-8073-BA1CAD2A8449}" type="pres">
      <dgm:prSet presAssocID="{10807F16-4A7F-4991-ACAB-547B9F4AA305}" presName="rootText" presStyleLbl="node4" presStyleIdx="9" presStyleCnt="37" custScaleX="102212" custScaleY="397125">
        <dgm:presLayoutVars>
          <dgm:chPref val="3"/>
        </dgm:presLayoutVars>
      </dgm:prSet>
      <dgm:spPr/>
    </dgm:pt>
    <dgm:pt modelId="{9CC56D03-E889-4F25-9E62-59C677242985}" type="pres">
      <dgm:prSet presAssocID="{10807F16-4A7F-4991-ACAB-547B9F4AA305}" presName="rootConnector" presStyleLbl="node4" presStyleIdx="9" presStyleCnt="37"/>
      <dgm:spPr/>
    </dgm:pt>
    <dgm:pt modelId="{A12E6237-F74E-4250-8EF9-B1EF334FAF65}" type="pres">
      <dgm:prSet presAssocID="{10807F16-4A7F-4991-ACAB-547B9F4AA305}" presName="hierChild4" presStyleCnt="0"/>
      <dgm:spPr/>
    </dgm:pt>
    <dgm:pt modelId="{489837E2-6582-4E70-86B9-792547FA9563}" type="pres">
      <dgm:prSet presAssocID="{10807F16-4A7F-4991-ACAB-547B9F4AA305}" presName="hierChild5" presStyleCnt="0"/>
      <dgm:spPr/>
    </dgm:pt>
    <dgm:pt modelId="{397A4E1F-1762-47B1-8A13-BAEE77695998}" type="pres">
      <dgm:prSet presAssocID="{0A5F3FA2-8CF2-433E-A97E-00B46FAC21D6}" presName="hierChild5" presStyleCnt="0"/>
      <dgm:spPr/>
    </dgm:pt>
    <dgm:pt modelId="{B7235EA2-529E-41A0-9FD5-9C7C687E0BF7}" type="pres">
      <dgm:prSet presAssocID="{9FBCD489-3354-4CAE-926E-AE0381B1EBBE}" presName="Name37" presStyleLbl="parChTrans1D3" presStyleIdx="8" presStyleCnt="17" custSzX="666001" custSzY="1080009"/>
      <dgm:spPr/>
    </dgm:pt>
    <dgm:pt modelId="{30F920B4-4CB5-4E39-95F5-CB91D492B609}" type="pres">
      <dgm:prSet presAssocID="{77A1F515-0006-4B6C-B1BD-DD4A6084B728}" presName="hierRoot2" presStyleCnt="0">
        <dgm:presLayoutVars>
          <dgm:hierBranch val="init"/>
        </dgm:presLayoutVars>
      </dgm:prSet>
      <dgm:spPr/>
    </dgm:pt>
    <dgm:pt modelId="{05DF1E20-838D-46A7-8B5A-DFE8E924931C}" type="pres">
      <dgm:prSet presAssocID="{77A1F515-0006-4B6C-B1BD-DD4A6084B728}" presName="rootComposite" presStyleCnt="0"/>
      <dgm:spPr/>
    </dgm:pt>
    <dgm:pt modelId="{2107EE60-71FA-4958-8ADC-2FB0A29CADFD}" type="pres">
      <dgm:prSet presAssocID="{77A1F515-0006-4B6C-B1BD-DD4A6084B728}" presName="rootText" presStyleLbl="node3" presStyleIdx="8" presStyleCnt="17" custScaleX="102212" custScaleY="397125">
        <dgm:presLayoutVars>
          <dgm:chPref val="3"/>
        </dgm:presLayoutVars>
      </dgm:prSet>
      <dgm:spPr/>
    </dgm:pt>
    <dgm:pt modelId="{23395EFE-B4F4-44DD-BB23-8079C1C92D5C}" type="pres">
      <dgm:prSet presAssocID="{77A1F515-0006-4B6C-B1BD-DD4A6084B728}" presName="rootConnector" presStyleLbl="node3" presStyleIdx="8" presStyleCnt="17"/>
      <dgm:spPr/>
    </dgm:pt>
    <dgm:pt modelId="{79ABCA29-918B-42FA-949C-936C93C4A8C0}" type="pres">
      <dgm:prSet presAssocID="{77A1F515-0006-4B6C-B1BD-DD4A6084B728}" presName="hierChild4" presStyleCnt="0"/>
      <dgm:spPr/>
    </dgm:pt>
    <dgm:pt modelId="{E32B09F0-E6F7-477C-A052-BF5546138E1E}" type="pres">
      <dgm:prSet presAssocID="{C4511B9B-B370-4801-AD8F-6EC910B9BE9E}" presName="Name37" presStyleLbl="parChTrans1D4" presStyleIdx="10" presStyleCnt="37" custSzX="666001" custSzY="1080000"/>
      <dgm:spPr/>
    </dgm:pt>
    <dgm:pt modelId="{10C98589-DE2B-45EC-B9A3-16C4F3ECD99C}" type="pres">
      <dgm:prSet presAssocID="{54C1FE34-6697-4918-868C-D66973AAE278}" presName="hierRoot2" presStyleCnt="0">
        <dgm:presLayoutVars>
          <dgm:hierBranch val="init"/>
        </dgm:presLayoutVars>
      </dgm:prSet>
      <dgm:spPr/>
    </dgm:pt>
    <dgm:pt modelId="{87D47F8B-7C03-4E2C-914A-DF3145D3A1AA}" type="pres">
      <dgm:prSet presAssocID="{54C1FE34-6697-4918-868C-D66973AAE278}" presName="rootComposite" presStyleCnt="0"/>
      <dgm:spPr/>
    </dgm:pt>
    <dgm:pt modelId="{BF8838C2-1647-4BB3-B236-9F69925BE541}" type="pres">
      <dgm:prSet presAssocID="{54C1FE34-6697-4918-868C-D66973AAE278}" presName="rootText" presStyleLbl="node4" presStyleIdx="10" presStyleCnt="37" custScaleX="102212" custScaleY="397125">
        <dgm:presLayoutVars>
          <dgm:chPref val="3"/>
        </dgm:presLayoutVars>
      </dgm:prSet>
      <dgm:spPr/>
    </dgm:pt>
    <dgm:pt modelId="{2A9B014B-6757-4D16-A478-CCFC736CC885}" type="pres">
      <dgm:prSet presAssocID="{54C1FE34-6697-4918-868C-D66973AAE278}" presName="rootConnector" presStyleLbl="node4" presStyleIdx="10" presStyleCnt="37"/>
      <dgm:spPr/>
    </dgm:pt>
    <dgm:pt modelId="{5EC26F1D-4025-42EF-B67C-7AAA46399131}" type="pres">
      <dgm:prSet presAssocID="{54C1FE34-6697-4918-868C-D66973AAE278}" presName="hierChild4" presStyleCnt="0"/>
      <dgm:spPr/>
    </dgm:pt>
    <dgm:pt modelId="{BABBBB94-2983-47DF-ACC4-58490F50712A}" type="pres">
      <dgm:prSet presAssocID="{54C1FE34-6697-4918-868C-D66973AAE278}" presName="hierChild5" presStyleCnt="0"/>
      <dgm:spPr/>
    </dgm:pt>
    <dgm:pt modelId="{12761B64-41A5-4649-9829-1609CCE9BBBA}" type="pres">
      <dgm:prSet presAssocID="{77A1F515-0006-4B6C-B1BD-DD4A6084B728}" presName="hierChild5" presStyleCnt="0"/>
      <dgm:spPr/>
    </dgm:pt>
    <dgm:pt modelId="{9F8594B9-937B-4427-9CE2-CB19504364D1}" type="pres">
      <dgm:prSet presAssocID="{756D062E-15C4-4E55-9B97-5B5D735C31BF}" presName="Name37" presStyleLbl="parChTrans1D3" presStyleIdx="9" presStyleCnt="17" custSzX="666001" custSzY="1080009"/>
      <dgm:spPr/>
    </dgm:pt>
    <dgm:pt modelId="{E9F2966C-4935-4031-A190-B362553D6F18}" type="pres">
      <dgm:prSet presAssocID="{060595CB-9640-404D-9B6F-17827365CA9B}" presName="hierRoot2" presStyleCnt="0">
        <dgm:presLayoutVars>
          <dgm:hierBranch val="init"/>
        </dgm:presLayoutVars>
      </dgm:prSet>
      <dgm:spPr/>
    </dgm:pt>
    <dgm:pt modelId="{AEF110F5-F008-417E-88CF-697F28FA9DC8}" type="pres">
      <dgm:prSet presAssocID="{060595CB-9640-404D-9B6F-17827365CA9B}" presName="rootComposite" presStyleCnt="0"/>
      <dgm:spPr/>
    </dgm:pt>
    <dgm:pt modelId="{646B13B6-1B3F-476A-9C61-2552973BF736}" type="pres">
      <dgm:prSet presAssocID="{060595CB-9640-404D-9B6F-17827365CA9B}" presName="rootText" presStyleLbl="node3" presStyleIdx="9" presStyleCnt="17" custScaleX="102212" custScaleY="397125">
        <dgm:presLayoutVars>
          <dgm:chPref val="3"/>
        </dgm:presLayoutVars>
      </dgm:prSet>
      <dgm:spPr/>
    </dgm:pt>
    <dgm:pt modelId="{15CA2681-F755-4208-8F01-B065DDA07C7F}" type="pres">
      <dgm:prSet presAssocID="{060595CB-9640-404D-9B6F-17827365CA9B}" presName="rootConnector" presStyleLbl="node3" presStyleIdx="9" presStyleCnt="17"/>
      <dgm:spPr/>
    </dgm:pt>
    <dgm:pt modelId="{AB7577E7-1728-4D28-9899-85BA9D6C1F25}" type="pres">
      <dgm:prSet presAssocID="{060595CB-9640-404D-9B6F-17827365CA9B}" presName="hierChild4" presStyleCnt="0"/>
      <dgm:spPr/>
    </dgm:pt>
    <dgm:pt modelId="{154F9B82-E7E4-40D9-A15B-2E6308B98075}" type="pres">
      <dgm:prSet presAssocID="{59A7EAD4-E076-4B96-9C9A-C702E758D0BE}" presName="Name37" presStyleLbl="parChTrans1D4" presStyleIdx="11" presStyleCnt="37" custSzX="666001" custSzY="1080000"/>
      <dgm:spPr/>
    </dgm:pt>
    <dgm:pt modelId="{3389B6AA-580A-4D18-B0B1-06CF3E067227}" type="pres">
      <dgm:prSet presAssocID="{3A782E12-164F-46A1-B224-D6F4D7279628}" presName="hierRoot2" presStyleCnt="0">
        <dgm:presLayoutVars>
          <dgm:hierBranch val="init"/>
        </dgm:presLayoutVars>
      </dgm:prSet>
      <dgm:spPr/>
    </dgm:pt>
    <dgm:pt modelId="{1D9D2BA1-83DB-4C99-BF5D-FFA276007483}" type="pres">
      <dgm:prSet presAssocID="{3A782E12-164F-46A1-B224-D6F4D7279628}" presName="rootComposite" presStyleCnt="0"/>
      <dgm:spPr/>
    </dgm:pt>
    <dgm:pt modelId="{995D5103-EB21-41C5-8A9E-191BF807D918}" type="pres">
      <dgm:prSet presAssocID="{3A782E12-164F-46A1-B224-D6F4D7279628}" presName="rootText" presStyleLbl="node4" presStyleIdx="11" presStyleCnt="37" custScaleX="102212" custScaleY="397125">
        <dgm:presLayoutVars>
          <dgm:chPref val="3"/>
        </dgm:presLayoutVars>
      </dgm:prSet>
      <dgm:spPr/>
    </dgm:pt>
    <dgm:pt modelId="{52305F3F-9A6A-4DFA-9064-FF7474608EC0}" type="pres">
      <dgm:prSet presAssocID="{3A782E12-164F-46A1-B224-D6F4D7279628}" presName="rootConnector" presStyleLbl="node4" presStyleIdx="11" presStyleCnt="37"/>
      <dgm:spPr/>
    </dgm:pt>
    <dgm:pt modelId="{4F9413A8-8567-4045-B544-C1B7739E07C5}" type="pres">
      <dgm:prSet presAssocID="{3A782E12-164F-46A1-B224-D6F4D7279628}" presName="hierChild4" presStyleCnt="0"/>
      <dgm:spPr/>
    </dgm:pt>
    <dgm:pt modelId="{65D705C9-2EB1-4811-961C-1FD1643216FA}" type="pres">
      <dgm:prSet presAssocID="{3A782E12-164F-46A1-B224-D6F4D7279628}" presName="hierChild5" presStyleCnt="0"/>
      <dgm:spPr/>
    </dgm:pt>
    <dgm:pt modelId="{E45C7E3F-A286-4EDF-8C2C-DCFDC3486BBC}" type="pres">
      <dgm:prSet presAssocID="{060595CB-9640-404D-9B6F-17827365CA9B}" presName="hierChild5" presStyleCnt="0"/>
      <dgm:spPr/>
    </dgm:pt>
    <dgm:pt modelId="{4EE72591-7E47-46E5-B3B1-6CDDEB9838BD}" type="pres">
      <dgm:prSet presAssocID="{3D189F32-73B9-4FF8-95DA-D1939B5DD752}" presName="Name37" presStyleLbl="parChTrans1D3" presStyleIdx="10" presStyleCnt="17" custSzX="666000" custSzY="1080009"/>
      <dgm:spPr/>
    </dgm:pt>
    <dgm:pt modelId="{96F36BF1-CFBD-48DB-84CE-7B0BD4C1D2F2}" type="pres">
      <dgm:prSet presAssocID="{17164A74-6719-4BF4-A3EB-A0714A72B0D3}" presName="hierRoot2" presStyleCnt="0">
        <dgm:presLayoutVars>
          <dgm:hierBranch val="init"/>
        </dgm:presLayoutVars>
      </dgm:prSet>
      <dgm:spPr/>
    </dgm:pt>
    <dgm:pt modelId="{E87D5AA5-5C7F-412F-B74E-09A2F0A949CD}" type="pres">
      <dgm:prSet presAssocID="{17164A74-6719-4BF4-A3EB-A0714A72B0D3}" presName="rootComposite" presStyleCnt="0"/>
      <dgm:spPr/>
    </dgm:pt>
    <dgm:pt modelId="{51E2DB84-C8DA-45C9-B306-BFACEFD4F85A}" type="pres">
      <dgm:prSet presAssocID="{17164A74-6719-4BF4-A3EB-A0714A72B0D3}" presName="rootText" presStyleLbl="node3" presStyleIdx="10" presStyleCnt="17" custScaleX="102212" custScaleY="397125">
        <dgm:presLayoutVars>
          <dgm:chPref val="3"/>
        </dgm:presLayoutVars>
      </dgm:prSet>
      <dgm:spPr/>
    </dgm:pt>
    <dgm:pt modelId="{5D4EDD9F-93D1-4E1D-99E9-9DB0F26DEE9C}" type="pres">
      <dgm:prSet presAssocID="{17164A74-6719-4BF4-A3EB-A0714A72B0D3}" presName="rootConnector" presStyleLbl="node3" presStyleIdx="10" presStyleCnt="17"/>
      <dgm:spPr/>
    </dgm:pt>
    <dgm:pt modelId="{78B28E5D-4D61-4BB4-A519-671CCFE66A28}" type="pres">
      <dgm:prSet presAssocID="{17164A74-6719-4BF4-A3EB-A0714A72B0D3}" presName="hierChild4" presStyleCnt="0"/>
      <dgm:spPr/>
    </dgm:pt>
    <dgm:pt modelId="{D9416FE6-9724-44AA-8036-1BB054FF8B97}" type="pres">
      <dgm:prSet presAssocID="{D67CA1B6-22CC-4068-8F7B-60149D6AA6B3}" presName="Name37" presStyleLbl="parChTrans1D4" presStyleIdx="12" presStyleCnt="37" custSzX="666001" custSzY="1080000"/>
      <dgm:spPr/>
    </dgm:pt>
    <dgm:pt modelId="{9BA56319-552F-4F87-817D-5B2EE0D86142}" type="pres">
      <dgm:prSet presAssocID="{56D8FB45-50AD-455A-B3E4-E61325F77690}" presName="hierRoot2" presStyleCnt="0">
        <dgm:presLayoutVars>
          <dgm:hierBranch val="init"/>
        </dgm:presLayoutVars>
      </dgm:prSet>
      <dgm:spPr/>
    </dgm:pt>
    <dgm:pt modelId="{EC69A944-8157-439F-A4EA-BADA8E98491F}" type="pres">
      <dgm:prSet presAssocID="{56D8FB45-50AD-455A-B3E4-E61325F77690}" presName="rootComposite" presStyleCnt="0"/>
      <dgm:spPr/>
    </dgm:pt>
    <dgm:pt modelId="{DC4AF892-C5AB-4B2A-A345-DA28D8B79129}" type="pres">
      <dgm:prSet presAssocID="{56D8FB45-50AD-455A-B3E4-E61325F77690}" presName="rootText" presStyleLbl="node4" presStyleIdx="12" presStyleCnt="37" custScaleX="102212" custScaleY="397125" custLinFactNeighborX="3024" custLinFactNeighborY="-9072">
        <dgm:presLayoutVars>
          <dgm:chPref val="3"/>
        </dgm:presLayoutVars>
      </dgm:prSet>
      <dgm:spPr/>
    </dgm:pt>
    <dgm:pt modelId="{2E9798E9-DE57-45E1-9F8E-48B44A3ADBAA}" type="pres">
      <dgm:prSet presAssocID="{56D8FB45-50AD-455A-B3E4-E61325F77690}" presName="rootConnector" presStyleLbl="node4" presStyleIdx="12" presStyleCnt="37"/>
      <dgm:spPr/>
    </dgm:pt>
    <dgm:pt modelId="{89E1EB49-9675-4A8A-8821-45C753F9CF87}" type="pres">
      <dgm:prSet presAssocID="{56D8FB45-50AD-455A-B3E4-E61325F77690}" presName="hierChild4" presStyleCnt="0"/>
      <dgm:spPr/>
    </dgm:pt>
    <dgm:pt modelId="{CD4DB96E-45FC-4B21-A120-ABD2BECA3009}" type="pres">
      <dgm:prSet presAssocID="{56D8FB45-50AD-455A-B3E4-E61325F77690}" presName="hierChild5" presStyleCnt="0"/>
      <dgm:spPr/>
    </dgm:pt>
    <dgm:pt modelId="{81B57A13-8BDE-4E6A-9901-4329CCEB351F}" type="pres">
      <dgm:prSet presAssocID="{17164A74-6719-4BF4-A3EB-A0714A72B0D3}" presName="hierChild5" presStyleCnt="0"/>
      <dgm:spPr/>
    </dgm:pt>
    <dgm:pt modelId="{7D6FCF48-70DC-4C60-9A48-09EFC28A08A7}" type="pres">
      <dgm:prSet presAssocID="{51E7FD44-D40C-47F7-8662-1E70B30E2FF3}" presName="hierChild5" presStyleCnt="0"/>
      <dgm:spPr/>
    </dgm:pt>
    <dgm:pt modelId="{AC001349-C471-4720-9230-7EE7A6F65DD1}" type="pres">
      <dgm:prSet presAssocID="{78ECA0E1-36D1-43F0-B48C-C7E030C72E2D}" presName="Name35" presStyleLbl="parChTrans1D2" presStyleIdx="4" presStyleCnt="7" custSzX="666000" custSzY="1080009"/>
      <dgm:spPr/>
    </dgm:pt>
    <dgm:pt modelId="{E9327AD5-9AD0-4D06-8F61-B26FE1FEE10C}" type="pres">
      <dgm:prSet presAssocID="{C1BAADBA-9BD6-42F9-A6A1-BE0CDB48F2E0}" presName="hierRoot2" presStyleCnt="0">
        <dgm:presLayoutVars>
          <dgm:hierBranch val="init"/>
        </dgm:presLayoutVars>
      </dgm:prSet>
      <dgm:spPr/>
    </dgm:pt>
    <dgm:pt modelId="{57189D36-E98F-494C-9581-308C5CFE5905}" type="pres">
      <dgm:prSet presAssocID="{C1BAADBA-9BD6-42F9-A6A1-BE0CDB48F2E0}" presName="rootComposite" presStyleCnt="0"/>
      <dgm:spPr/>
    </dgm:pt>
    <dgm:pt modelId="{A7083389-7227-4625-851B-10D73569ACEA}" type="pres">
      <dgm:prSet presAssocID="{C1BAADBA-9BD6-42F9-A6A1-BE0CDB48F2E0}" presName="rootText" presStyleLbl="node2" presStyleIdx="4" presStyleCnt="7" custScaleX="203707" custScaleY="397125">
        <dgm:presLayoutVars>
          <dgm:chPref val="3"/>
        </dgm:presLayoutVars>
      </dgm:prSet>
      <dgm:spPr/>
    </dgm:pt>
    <dgm:pt modelId="{196AB1A0-10D7-4008-BB41-62160AFDE7C9}" type="pres">
      <dgm:prSet presAssocID="{C1BAADBA-9BD6-42F9-A6A1-BE0CDB48F2E0}" presName="rootConnector" presStyleLbl="node2" presStyleIdx="4" presStyleCnt="7"/>
      <dgm:spPr/>
    </dgm:pt>
    <dgm:pt modelId="{59476723-CC8B-438A-BC99-BA68A85AEDA6}" type="pres">
      <dgm:prSet presAssocID="{C1BAADBA-9BD6-42F9-A6A1-BE0CDB48F2E0}" presName="hierChild4" presStyleCnt="0"/>
      <dgm:spPr/>
    </dgm:pt>
    <dgm:pt modelId="{60A33504-3FF9-4DC0-B5C4-B48566CF9192}" type="pres">
      <dgm:prSet presAssocID="{32BEA011-F6D5-4597-B178-7FEE495E9031}" presName="Name37" presStyleLbl="parChTrans1D3" presStyleIdx="11" presStyleCnt="17" custSzX="666000" custSzY="1080009"/>
      <dgm:spPr/>
    </dgm:pt>
    <dgm:pt modelId="{1F1E2486-C54B-43BE-BAB8-41F18501806F}" type="pres">
      <dgm:prSet presAssocID="{AD3D49EB-2E0E-4195-A7E7-BABCBED0410F}" presName="hierRoot2" presStyleCnt="0">
        <dgm:presLayoutVars>
          <dgm:hierBranch val="init"/>
        </dgm:presLayoutVars>
      </dgm:prSet>
      <dgm:spPr/>
    </dgm:pt>
    <dgm:pt modelId="{0AAEE1DD-3AFD-4D3D-AB7B-BBCF9F1497C4}" type="pres">
      <dgm:prSet presAssocID="{AD3D49EB-2E0E-4195-A7E7-BABCBED0410F}" presName="rootComposite" presStyleCnt="0"/>
      <dgm:spPr/>
    </dgm:pt>
    <dgm:pt modelId="{163A60E5-BA54-44A2-922B-36EA19B351BC}" type="pres">
      <dgm:prSet presAssocID="{AD3D49EB-2E0E-4195-A7E7-BABCBED0410F}" presName="rootText" presStyleLbl="node3" presStyleIdx="11" presStyleCnt="17" custScaleX="102312" custScaleY="397125">
        <dgm:presLayoutVars>
          <dgm:chPref val="3"/>
        </dgm:presLayoutVars>
      </dgm:prSet>
      <dgm:spPr/>
    </dgm:pt>
    <dgm:pt modelId="{699CBBB1-516B-469C-B1FF-45A17CB0B870}" type="pres">
      <dgm:prSet presAssocID="{AD3D49EB-2E0E-4195-A7E7-BABCBED0410F}" presName="rootConnector" presStyleLbl="node3" presStyleIdx="11" presStyleCnt="17"/>
      <dgm:spPr/>
    </dgm:pt>
    <dgm:pt modelId="{264823D0-7681-4CDC-AF20-08C3E179B884}" type="pres">
      <dgm:prSet presAssocID="{AD3D49EB-2E0E-4195-A7E7-BABCBED0410F}" presName="hierChild4" presStyleCnt="0"/>
      <dgm:spPr/>
    </dgm:pt>
    <dgm:pt modelId="{99A50CD6-DF02-4C2C-A1EB-34EBC6913A9D}" type="pres">
      <dgm:prSet presAssocID="{2CACC1B2-33DF-4888-8E4A-1CBA3EB58E7B}" presName="Name37" presStyleLbl="parChTrans1D4" presStyleIdx="13" presStyleCnt="37" custSzX="666000" custSzY="1080009"/>
      <dgm:spPr/>
    </dgm:pt>
    <dgm:pt modelId="{F8A0AC0E-83F3-4017-88AB-BAD28151647A}" type="pres">
      <dgm:prSet presAssocID="{F8AA1775-9C8D-429A-95BA-53F6FA74F356}" presName="hierRoot2" presStyleCnt="0">
        <dgm:presLayoutVars>
          <dgm:hierBranch val="init"/>
        </dgm:presLayoutVars>
      </dgm:prSet>
      <dgm:spPr/>
    </dgm:pt>
    <dgm:pt modelId="{53FAFAE5-440C-43A5-AAB3-D218DD05D516}" type="pres">
      <dgm:prSet presAssocID="{F8AA1775-9C8D-429A-95BA-53F6FA74F356}" presName="rootComposite" presStyleCnt="0"/>
      <dgm:spPr/>
    </dgm:pt>
    <dgm:pt modelId="{B9B5CDD6-C5DA-4DB4-9E3C-36372D2E9CA7}" type="pres">
      <dgm:prSet presAssocID="{F8AA1775-9C8D-429A-95BA-53F6FA74F356}" presName="rootText" presStyleLbl="node4" presStyleIdx="13" presStyleCnt="37" custScaleX="102312" custScaleY="397125">
        <dgm:presLayoutVars>
          <dgm:chPref val="3"/>
        </dgm:presLayoutVars>
      </dgm:prSet>
      <dgm:spPr/>
    </dgm:pt>
    <dgm:pt modelId="{2425FCDC-5798-4374-8853-F4EC8CC6EBE0}" type="pres">
      <dgm:prSet presAssocID="{F8AA1775-9C8D-429A-95BA-53F6FA74F356}" presName="rootConnector" presStyleLbl="node4" presStyleIdx="13" presStyleCnt="37"/>
      <dgm:spPr/>
    </dgm:pt>
    <dgm:pt modelId="{C751C7A1-B511-463C-AE19-19BBA44AD62B}" type="pres">
      <dgm:prSet presAssocID="{F8AA1775-9C8D-429A-95BA-53F6FA74F356}" presName="hierChild4" presStyleCnt="0"/>
      <dgm:spPr/>
    </dgm:pt>
    <dgm:pt modelId="{D47A081F-27EB-4031-963C-A300B0874813}" type="pres">
      <dgm:prSet presAssocID="{7F79C3FE-449B-4BF0-981F-077812354D6E}" presName="Name37" presStyleLbl="parChTrans1D4" presStyleIdx="14" presStyleCnt="37" custSzX="666000" custSzY="1080000"/>
      <dgm:spPr/>
    </dgm:pt>
    <dgm:pt modelId="{40F91ACA-8C45-420F-8C16-715DDE4400ED}" type="pres">
      <dgm:prSet presAssocID="{87F9D00C-5253-444C-BAB9-02C1DBBCEC54}" presName="hierRoot2" presStyleCnt="0">
        <dgm:presLayoutVars>
          <dgm:hierBranch val="init"/>
        </dgm:presLayoutVars>
      </dgm:prSet>
      <dgm:spPr/>
    </dgm:pt>
    <dgm:pt modelId="{BBB6A272-2507-43C0-96BE-11D8938C48DF}" type="pres">
      <dgm:prSet presAssocID="{87F9D00C-5253-444C-BAB9-02C1DBBCEC54}" presName="rootComposite" presStyleCnt="0"/>
      <dgm:spPr/>
    </dgm:pt>
    <dgm:pt modelId="{11CAA956-0696-409B-907F-5A55B5B2C5DD}" type="pres">
      <dgm:prSet presAssocID="{87F9D00C-5253-444C-BAB9-02C1DBBCEC54}" presName="rootText" presStyleLbl="node4" presStyleIdx="14" presStyleCnt="37" custScaleX="102312" custScaleY="397125" custLinFactNeighborX="-14961">
        <dgm:presLayoutVars>
          <dgm:chPref val="3"/>
        </dgm:presLayoutVars>
      </dgm:prSet>
      <dgm:spPr/>
    </dgm:pt>
    <dgm:pt modelId="{8461A550-6553-4F0F-AE69-6BD5E753FFA3}" type="pres">
      <dgm:prSet presAssocID="{87F9D00C-5253-444C-BAB9-02C1DBBCEC54}" presName="rootConnector" presStyleLbl="node4" presStyleIdx="14" presStyleCnt="37"/>
      <dgm:spPr/>
    </dgm:pt>
    <dgm:pt modelId="{814C483A-47AC-4ACE-AC23-6B387BF4B6DB}" type="pres">
      <dgm:prSet presAssocID="{87F9D00C-5253-444C-BAB9-02C1DBBCEC54}" presName="hierChild4" presStyleCnt="0"/>
      <dgm:spPr/>
    </dgm:pt>
    <dgm:pt modelId="{64C46861-A745-43A2-ADB5-CACA5E2B7FA8}" type="pres">
      <dgm:prSet presAssocID="{87F9D00C-5253-444C-BAB9-02C1DBBCEC54}" presName="hierChild5" presStyleCnt="0"/>
      <dgm:spPr/>
    </dgm:pt>
    <dgm:pt modelId="{E0B4A9F3-2502-4D3D-B6BF-CA4B3BE71C51}" type="pres">
      <dgm:prSet presAssocID="{F8AA1775-9C8D-429A-95BA-53F6FA74F356}" presName="hierChild5" presStyleCnt="0"/>
      <dgm:spPr/>
    </dgm:pt>
    <dgm:pt modelId="{A02F1344-66CF-4392-8CD5-5A194B0D03D0}" type="pres">
      <dgm:prSet presAssocID="{AAC3C69A-7106-49B8-AACB-24F50A0A2FD2}" presName="Name37" presStyleLbl="parChTrans1D4" presStyleIdx="15" presStyleCnt="37" custSzX="666000" custSzY="1080009"/>
      <dgm:spPr/>
    </dgm:pt>
    <dgm:pt modelId="{375946FE-17A1-4051-B329-A7360B6A519B}" type="pres">
      <dgm:prSet presAssocID="{3192668C-B4C3-4336-8FB9-E72B4D81C847}" presName="hierRoot2" presStyleCnt="0">
        <dgm:presLayoutVars>
          <dgm:hierBranch val="init"/>
        </dgm:presLayoutVars>
      </dgm:prSet>
      <dgm:spPr/>
    </dgm:pt>
    <dgm:pt modelId="{6DC10BB5-41A4-417F-92F5-CDA0803544B3}" type="pres">
      <dgm:prSet presAssocID="{3192668C-B4C3-4336-8FB9-E72B4D81C847}" presName="rootComposite" presStyleCnt="0"/>
      <dgm:spPr/>
    </dgm:pt>
    <dgm:pt modelId="{2E898AF7-235F-4025-8B3D-C8D4E284F0B5}" type="pres">
      <dgm:prSet presAssocID="{3192668C-B4C3-4336-8FB9-E72B4D81C847}" presName="rootText" presStyleLbl="node4" presStyleIdx="15" presStyleCnt="37" custScaleX="102312" custScaleY="397125">
        <dgm:presLayoutVars>
          <dgm:chPref val="3"/>
        </dgm:presLayoutVars>
      </dgm:prSet>
      <dgm:spPr/>
    </dgm:pt>
    <dgm:pt modelId="{80B48F5D-EADB-46E5-B57F-2DD3AB651656}" type="pres">
      <dgm:prSet presAssocID="{3192668C-B4C3-4336-8FB9-E72B4D81C847}" presName="rootConnector" presStyleLbl="node4" presStyleIdx="15" presStyleCnt="37"/>
      <dgm:spPr/>
    </dgm:pt>
    <dgm:pt modelId="{2C19F0C7-A720-4F7A-9901-EC073F4A5097}" type="pres">
      <dgm:prSet presAssocID="{3192668C-B4C3-4336-8FB9-E72B4D81C847}" presName="hierChild4" presStyleCnt="0"/>
      <dgm:spPr/>
    </dgm:pt>
    <dgm:pt modelId="{A1B81038-0D79-4EF0-A774-E549AD69A650}" type="pres">
      <dgm:prSet presAssocID="{3FAA8DAE-3EB3-492D-9283-39A443AD180B}" presName="Name37" presStyleLbl="parChTrans1D4" presStyleIdx="16" presStyleCnt="37" custSzX="666003" custSzY="1080000"/>
      <dgm:spPr/>
    </dgm:pt>
    <dgm:pt modelId="{00F99C1D-E8AD-4772-B07E-D70A3C2C3D27}" type="pres">
      <dgm:prSet presAssocID="{0C882287-5B10-4BC2-80EF-219C52CDD060}" presName="hierRoot2" presStyleCnt="0">
        <dgm:presLayoutVars>
          <dgm:hierBranch val="init"/>
        </dgm:presLayoutVars>
      </dgm:prSet>
      <dgm:spPr/>
    </dgm:pt>
    <dgm:pt modelId="{4835C50C-96EF-488E-8066-71AD7E9DF5D8}" type="pres">
      <dgm:prSet presAssocID="{0C882287-5B10-4BC2-80EF-219C52CDD060}" presName="rootComposite" presStyleCnt="0"/>
      <dgm:spPr/>
    </dgm:pt>
    <dgm:pt modelId="{918D4CFC-0FAC-4A9F-AC84-C924A8EF50EE}" type="pres">
      <dgm:prSet presAssocID="{0C882287-5B10-4BC2-80EF-219C52CDD060}" presName="rootText" presStyleLbl="node4" presStyleIdx="16" presStyleCnt="37" custScaleX="102312" custScaleY="234366" custLinFactNeighborX="10473" custLinFactNeighborY="-11968">
        <dgm:presLayoutVars>
          <dgm:chPref val="3"/>
        </dgm:presLayoutVars>
      </dgm:prSet>
      <dgm:spPr/>
    </dgm:pt>
    <dgm:pt modelId="{D5113A61-B9ED-4636-A42B-0B40EDFEF64F}" type="pres">
      <dgm:prSet presAssocID="{0C882287-5B10-4BC2-80EF-219C52CDD060}" presName="rootConnector" presStyleLbl="node4" presStyleIdx="16" presStyleCnt="37"/>
      <dgm:spPr/>
    </dgm:pt>
    <dgm:pt modelId="{8718C90C-D21F-4B56-BF87-7F1364D379A7}" type="pres">
      <dgm:prSet presAssocID="{0C882287-5B10-4BC2-80EF-219C52CDD060}" presName="hierChild4" presStyleCnt="0"/>
      <dgm:spPr/>
    </dgm:pt>
    <dgm:pt modelId="{668E72EF-F381-4387-9AEF-AD0FE9C89AC9}" type="pres">
      <dgm:prSet presAssocID="{0C882287-5B10-4BC2-80EF-219C52CDD060}" presName="hierChild5" presStyleCnt="0"/>
      <dgm:spPr/>
    </dgm:pt>
    <dgm:pt modelId="{8E4AE492-FBFB-403C-B332-6529651A2FC4}" type="pres">
      <dgm:prSet presAssocID="{B9C83953-86D5-4873-936A-C0B281976B38}" presName="Name37" presStyleLbl="parChTrans1D4" presStyleIdx="17" presStyleCnt="37" custSzX="666000" custSzY="1080000"/>
      <dgm:spPr/>
    </dgm:pt>
    <dgm:pt modelId="{8D1E8DB5-D7F0-431C-A250-F16189DE9DEA}" type="pres">
      <dgm:prSet presAssocID="{AFBEE259-6A2D-415D-8A5B-A195B4BEBC75}" presName="hierRoot2" presStyleCnt="0">
        <dgm:presLayoutVars>
          <dgm:hierBranch val="init"/>
        </dgm:presLayoutVars>
      </dgm:prSet>
      <dgm:spPr/>
    </dgm:pt>
    <dgm:pt modelId="{C2553BA5-38A6-4D01-9742-DFD2AA85006D}" type="pres">
      <dgm:prSet presAssocID="{AFBEE259-6A2D-415D-8A5B-A195B4BEBC75}" presName="rootComposite" presStyleCnt="0"/>
      <dgm:spPr/>
    </dgm:pt>
    <dgm:pt modelId="{9C9DAF0F-868F-4919-912B-68BD2603A97F}" type="pres">
      <dgm:prSet presAssocID="{AFBEE259-6A2D-415D-8A5B-A195B4BEBC75}" presName="rootText" presStyleLbl="node4" presStyleIdx="17" presStyleCnt="37" custScaleX="102312" custScaleY="306397" custLinFactNeighborX="16701" custLinFactNeighborY="6785">
        <dgm:presLayoutVars>
          <dgm:chPref val="3"/>
        </dgm:presLayoutVars>
      </dgm:prSet>
      <dgm:spPr/>
    </dgm:pt>
    <dgm:pt modelId="{456954F0-52F1-4684-B12C-CAE5C5EE907E}" type="pres">
      <dgm:prSet presAssocID="{AFBEE259-6A2D-415D-8A5B-A195B4BEBC75}" presName="rootConnector" presStyleLbl="node4" presStyleIdx="17" presStyleCnt="37"/>
      <dgm:spPr/>
    </dgm:pt>
    <dgm:pt modelId="{B64434DE-13F8-4D6C-B379-1B89C5969812}" type="pres">
      <dgm:prSet presAssocID="{AFBEE259-6A2D-415D-8A5B-A195B4BEBC75}" presName="hierChild4" presStyleCnt="0"/>
      <dgm:spPr/>
    </dgm:pt>
    <dgm:pt modelId="{BFC22FB2-D30C-4D43-A5AD-F116AF98D27E}" type="pres">
      <dgm:prSet presAssocID="{AFBEE259-6A2D-415D-8A5B-A195B4BEBC75}" presName="hierChild5" presStyleCnt="0"/>
      <dgm:spPr/>
    </dgm:pt>
    <dgm:pt modelId="{77C82706-21C8-4402-A727-F3DF0E196602}" type="pres">
      <dgm:prSet presAssocID="{3192668C-B4C3-4336-8FB9-E72B4D81C847}" presName="hierChild5" presStyleCnt="0"/>
      <dgm:spPr/>
    </dgm:pt>
    <dgm:pt modelId="{114BABA6-F229-441E-87F7-8F8577B0FAC6}" type="pres">
      <dgm:prSet presAssocID="{5B613ADF-BDCC-42D8-823E-B6AC988A0F6E}" presName="Name37" presStyleLbl="parChTrans1D4" presStyleIdx="18" presStyleCnt="37" custSzX="666000" custSzY="1080009"/>
      <dgm:spPr/>
    </dgm:pt>
    <dgm:pt modelId="{EA7BDD74-0889-429D-90D6-E6EAF470697A}" type="pres">
      <dgm:prSet presAssocID="{8FF9AAB4-CCB7-4DEF-8D1D-29C2D79C267B}" presName="hierRoot2" presStyleCnt="0">
        <dgm:presLayoutVars>
          <dgm:hierBranch val="init"/>
        </dgm:presLayoutVars>
      </dgm:prSet>
      <dgm:spPr/>
    </dgm:pt>
    <dgm:pt modelId="{65952467-7940-45A6-95EB-796D4BE09DF3}" type="pres">
      <dgm:prSet presAssocID="{8FF9AAB4-CCB7-4DEF-8D1D-29C2D79C267B}" presName="rootComposite" presStyleCnt="0"/>
      <dgm:spPr/>
    </dgm:pt>
    <dgm:pt modelId="{60E97539-37BA-42DE-9750-375FFA7D152F}" type="pres">
      <dgm:prSet presAssocID="{8FF9AAB4-CCB7-4DEF-8D1D-29C2D79C267B}" presName="rootText" presStyleLbl="node4" presStyleIdx="18" presStyleCnt="37" custScaleX="102312" custScaleY="397125">
        <dgm:presLayoutVars>
          <dgm:chPref val="3"/>
        </dgm:presLayoutVars>
      </dgm:prSet>
      <dgm:spPr/>
    </dgm:pt>
    <dgm:pt modelId="{B4AE6C6C-023D-4AA2-B755-CF743B3C01BD}" type="pres">
      <dgm:prSet presAssocID="{8FF9AAB4-CCB7-4DEF-8D1D-29C2D79C267B}" presName="rootConnector" presStyleLbl="node4" presStyleIdx="18" presStyleCnt="37"/>
      <dgm:spPr/>
    </dgm:pt>
    <dgm:pt modelId="{BA41F38B-52FD-4BED-8003-A6086A544A98}" type="pres">
      <dgm:prSet presAssocID="{8FF9AAB4-CCB7-4DEF-8D1D-29C2D79C267B}" presName="hierChild4" presStyleCnt="0"/>
      <dgm:spPr/>
    </dgm:pt>
    <dgm:pt modelId="{B9A128B6-A5C9-4FEE-A242-3B8154D48249}" type="pres">
      <dgm:prSet presAssocID="{8FF9AAB4-CCB7-4DEF-8D1D-29C2D79C267B}" presName="hierChild5" presStyleCnt="0"/>
      <dgm:spPr/>
    </dgm:pt>
    <dgm:pt modelId="{E5DF9622-FF63-476A-8495-BCA21CE255BE}" type="pres">
      <dgm:prSet presAssocID="{AD3D49EB-2E0E-4195-A7E7-BABCBED0410F}" presName="hierChild5" presStyleCnt="0"/>
      <dgm:spPr/>
    </dgm:pt>
    <dgm:pt modelId="{F28C9AE4-1D0B-4F58-A563-DBEF6CA0D59A}" type="pres">
      <dgm:prSet presAssocID="{0B0F6742-F9DA-4A29-BF93-A2CEB522C1AB}" presName="Name37" presStyleLbl="parChTrans1D3" presStyleIdx="12" presStyleCnt="17" custSzX="666000" custSzY="1080009"/>
      <dgm:spPr/>
    </dgm:pt>
    <dgm:pt modelId="{3104F8CD-BA02-44EC-96FA-0CBF3ABF9FE1}" type="pres">
      <dgm:prSet presAssocID="{BB59EF96-95A7-48F8-9EAD-9A0661623FB8}" presName="hierRoot2" presStyleCnt="0">
        <dgm:presLayoutVars>
          <dgm:hierBranch val="init"/>
        </dgm:presLayoutVars>
      </dgm:prSet>
      <dgm:spPr/>
    </dgm:pt>
    <dgm:pt modelId="{29F29D4A-BCBA-46F9-9A26-DC4A17449722}" type="pres">
      <dgm:prSet presAssocID="{BB59EF96-95A7-48F8-9EAD-9A0661623FB8}" presName="rootComposite" presStyleCnt="0"/>
      <dgm:spPr/>
    </dgm:pt>
    <dgm:pt modelId="{E4E7759A-AD4A-4C2D-B7F2-7A40B814A9DA}" type="pres">
      <dgm:prSet presAssocID="{BB59EF96-95A7-48F8-9EAD-9A0661623FB8}" presName="rootText" presStyleLbl="node3" presStyleIdx="12" presStyleCnt="17" custScaleX="124466" custScaleY="384715">
        <dgm:presLayoutVars>
          <dgm:chPref val="3"/>
        </dgm:presLayoutVars>
      </dgm:prSet>
      <dgm:spPr/>
    </dgm:pt>
    <dgm:pt modelId="{824713B3-7F27-4DD9-87FA-BB98362A9996}" type="pres">
      <dgm:prSet presAssocID="{BB59EF96-95A7-48F8-9EAD-9A0661623FB8}" presName="rootConnector" presStyleLbl="node3" presStyleIdx="12" presStyleCnt="17"/>
      <dgm:spPr/>
    </dgm:pt>
    <dgm:pt modelId="{7D1473A1-80B9-4F66-98C4-B8BA6362F13D}" type="pres">
      <dgm:prSet presAssocID="{BB59EF96-95A7-48F8-9EAD-9A0661623FB8}" presName="hierChild4" presStyleCnt="0"/>
      <dgm:spPr/>
    </dgm:pt>
    <dgm:pt modelId="{4486F5EA-40C8-4A53-BBA8-3080514236BF}" type="pres">
      <dgm:prSet presAssocID="{F7B71ED8-3000-4A3B-A6E5-863DD383AACB}" presName="Name37" presStyleLbl="parChTrans1D4" presStyleIdx="19" presStyleCnt="37" custSzX="666004" custSzY="1080000"/>
      <dgm:spPr/>
    </dgm:pt>
    <dgm:pt modelId="{7DA86771-6CA2-4397-A5FC-4DCD660CE188}" type="pres">
      <dgm:prSet presAssocID="{4DF5CA88-58CF-427F-AD63-DC2EA7DB0105}" presName="hierRoot2" presStyleCnt="0">
        <dgm:presLayoutVars>
          <dgm:hierBranch val="init"/>
        </dgm:presLayoutVars>
      </dgm:prSet>
      <dgm:spPr/>
    </dgm:pt>
    <dgm:pt modelId="{7F20C807-EA2B-42C3-AD2E-8618F5026ED4}" type="pres">
      <dgm:prSet presAssocID="{4DF5CA88-58CF-427F-AD63-DC2EA7DB0105}" presName="rootComposite" presStyleCnt="0"/>
      <dgm:spPr/>
    </dgm:pt>
    <dgm:pt modelId="{0812A99D-D8C0-4C8B-8319-722912525258}" type="pres">
      <dgm:prSet presAssocID="{4DF5CA88-58CF-427F-AD63-DC2EA7DB0105}" presName="rootText" presStyleLbl="node4" presStyleIdx="19" presStyleCnt="37" custScaleX="102312" custScaleY="397125" custLinFactY="184513" custLinFactNeighborX="575" custLinFactNeighborY="200000">
        <dgm:presLayoutVars>
          <dgm:chPref val="3"/>
        </dgm:presLayoutVars>
      </dgm:prSet>
      <dgm:spPr/>
    </dgm:pt>
    <dgm:pt modelId="{33F516CB-FA36-4DBD-9F51-DF2FED3C8719}" type="pres">
      <dgm:prSet presAssocID="{4DF5CA88-58CF-427F-AD63-DC2EA7DB0105}" presName="rootConnector" presStyleLbl="node4" presStyleIdx="19" presStyleCnt="37"/>
      <dgm:spPr/>
    </dgm:pt>
    <dgm:pt modelId="{CD31429A-590C-42B7-BE02-BE2C484D5206}" type="pres">
      <dgm:prSet presAssocID="{4DF5CA88-58CF-427F-AD63-DC2EA7DB0105}" presName="hierChild4" presStyleCnt="0"/>
      <dgm:spPr/>
    </dgm:pt>
    <dgm:pt modelId="{739C875E-6BB6-461D-83D5-C876F5099C19}" type="pres">
      <dgm:prSet presAssocID="{4DF5CA88-58CF-427F-AD63-DC2EA7DB0105}" presName="hierChild5" presStyleCnt="0"/>
      <dgm:spPr/>
    </dgm:pt>
    <dgm:pt modelId="{C2F2CC7F-63B5-4301-9DD9-CA11BBFAB3B4}" type="pres">
      <dgm:prSet presAssocID="{BB59EF96-95A7-48F8-9EAD-9A0661623FB8}" presName="hierChild5" presStyleCnt="0"/>
      <dgm:spPr/>
    </dgm:pt>
    <dgm:pt modelId="{C8FA410F-9314-498A-82FA-388E791B83EF}" type="pres">
      <dgm:prSet presAssocID="{C1BAADBA-9BD6-42F9-A6A1-BE0CDB48F2E0}" presName="hierChild5" presStyleCnt="0"/>
      <dgm:spPr/>
    </dgm:pt>
    <dgm:pt modelId="{2C7FE452-DD0B-4004-A15C-24BD3433C672}" type="pres">
      <dgm:prSet presAssocID="{14B6D287-4669-4BBB-A172-11F20C0F5B01}" presName="Name35" presStyleLbl="parChTrans1D2" presStyleIdx="5" presStyleCnt="7" custSzX="666000" custSzY="1080009"/>
      <dgm:spPr/>
    </dgm:pt>
    <dgm:pt modelId="{13377643-B4E9-4BFE-A98C-35182CF02EEC}" type="pres">
      <dgm:prSet presAssocID="{3295E1F3-B71A-4002-B868-E08CF2BFA232}" presName="hierRoot2" presStyleCnt="0">
        <dgm:presLayoutVars>
          <dgm:hierBranch val="init"/>
        </dgm:presLayoutVars>
      </dgm:prSet>
      <dgm:spPr/>
    </dgm:pt>
    <dgm:pt modelId="{77B6EB07-7805-4548-8FA0-4FE67D7EF3BB}" type="pres">
      <dgm:prSet presAssocID="{3295E1F3-B71A-4002-B868-E08CF2BFA232}" presName="rootComposite" presStyleCnt="0"/>
      <dgm:spPr/>
    </dgm:pt>
    <dgm:pt modelId="{88A2A949-67DA-4822-8BBE-9355476B22B9}" type="pres">
      <dgm:prSet presAssocID="{3295E1F3-B71A-4002-B868-E08CF2BFA232}" presName="rootText" presStyleLbl="node2" presStyleIdx="5" presStyleCnt="7" custScaleX="203508" custScaleY="397125">
        <dgm:presLayoutVars>
          <dgm:chPref val="3"/>
        </dgm:presLayoutVars>
      </dgm:prSet>
      <dgm:spPr/>
    </dgm:pt>
    <dgm:pt modelId="{46C5D26A-D6BA-4505-B71C-B3E0653E80D9}" type="pres">
      <dgm:prSet presAssocID="{3295E1F3-B71A-4002-B868-E08CF2BFA232}" presName="rootConnector" presStyleLbl="node2" presStyleIdx="5" presStyleCnt="7"/>
      <dgm:spPr/>
    </dgm:pt>
    <dgm:pt modelId="{A5FC411E-35B9-47F9-A5B7-C9F8EFB53AF6}" type="pres">
      <dgm:prSet presAssocID="{3295E1F3-B71A-4002-B868-E08CF2BFA232}" presName="hierChild4" presStyleCnt="0"/>
      <dgm:spPr/>
    </dgm:pt>
    <dgm:pt modelId="{28DC2DC4-8A6F-4093-98CB-80D10C473EA0}" type="pres">
      <dgm:prSet presAssocID="{9128BB61-07BC-48EB-8004-0A69E692B785}" presName="Name37" presStyleLbl="parChTrans1D3" presStyleIdx="13" presStyleCnt="17" custSzX="666000" custSzY="1080009"/>
      <dgm:spPr/>
    </dgm:pt>
    <dgm:pt modelId="{8AFF1AE0-D6CA-4E5D-8E19-EECC1D4E9197}" type="pres">
      <dgm:prSet presAssocID="{FDD99531-3C40-40BE-B2EB-F712B94EE7B6}" presName="hierRoot2" presStyleCnt="0">
        <dgm:presLayoutVars>
          <dgm:hierBranch val="init"/>
        </dgm:presLayoutVars>
      </dgm:prSet>
      <dgm:spPr/>
    </dgm:pt>
    <dgm:pt modelId="{59E3E658-16A3-4968-A42A-901A0C2C570E}" type="pres">
      <dgm:prSet presAssocID="{FDD99531-3C40-40BE-B2EB-F712B94EE7B6}" presName="rootComposite" presStyleCnt="0"/>
      <dgm:spPr/>
    </dgm:pt>
    <dgm:pt modelId="{B46B6637-967B-4476-9606-204FB16B6FFB}" type="pres">
      <dgm:prSet presAssocID="{FDD99531-3C40-40BE-B2EB-F712B94EE7B6}" presName="rootText" presStyleLbl="node3" presStyleIdx="13" presStyleCnt="17" custScaleX="113028" custScaleY="397125">
        <dgm:presLayoutVars>
          <dgm:chPref val="3"/>
        </dgm:presLayoutVars>
      </dgm:prSet>
      <dgm:spPr/>
    </dgm:pt>
    <dgm:pt modelId="{D0680135-5C1E-4BEC-9D4D-79DC548D50F6}" type="pres">
      <dgm:prSet presAssocID="{FDD99531-3C40-40BE-B2EB-F712B94EE7B6}" presName="rootConnector" presStyleLbl="node3" presStyleIdx="13" presStyleCnt="17"/>
      <dgm:spPr/>
    </dgm:pt>
    <dgm:pt modelId="{6FD2765A-E48D-4D56-9A78-3EA016CA354C}" type="pres">
      <dgm:prSet presAssocID="{FDD99531-3C40-40BE-B2EB-F712B94EE7B6}" presName="hierChild4" presStyleCnt="0"/>
      <dgm:spPr/>
    </dgm:pt>
    <dgm:pt modelId="{49CCB03A-F3F2-468B-8042-6DE687AABAD4}" type="pres">
      <dgm:prSet presAssocID="{04BC62BF-326D-4735-BF79-D50DB1FD8C1F}" presName="Name37" presStyleLbl="parChTrans1D4" presStyleIdx="20" presStyleCnt="37" custSzX="666001" custSzY="1080009"/>
      <dgm:spPr/>
    </dgm:pt>
    <dgm:pt modelId="{3D7E0354-5ABC-4389-8DB4-B791FA3BF950}" type="pres">
      <dgm:prSet presAssocID="{731FF941-5033-4898-9FE8-1EB118F79D80}" presName="hierRoot2" presStyleCnt="0">
        <dgm:presLayoutVars>
          <dgm:hierBranch val="init"/>
        </dgm:presLayoutVars>
      </dgm:prSet>
      <dgm:spPr/>
    </dgm:pt>
    <dgm:pt modelId="{6F4F62C0-E41F-4050-B751-54BCDB7A3EE3}" type="pres">
      <dgm:prSet presAssocID="{731FF941-5033-4898-9FE8-1EB118F79D80}" presName="rootComposite" presStyleCnt="0"/>
      <dgm:spPr/>
    </dgm:pt>
    <dgm:pt modelId="{E0F95DFE-1DCA-4AC1-8A24-C19A4B159A63}" type="pres">
      <dgm:prSet presAssocID="{731FF941-5033-4898-9FE8-1EB118F79D80}" presName="rootText" presStyleLbl="node4" presStyleIdx="20" presStyleCnt="37" custScaleX="102212" custScaleY="397125">
        <dgm:presLayoutVars>
          <dgm:chPref val="3"/>
        </dgm:presLayoutVars>
      </dgm:prSet>
      <dgm:spPr/>
    </dgm:pt>
    <dgm:pt modelId="{0CBA7DA2-AB6E-40B5-BDA0-B73C2A6042FB}" type="pres">
      <dgm:prSet presAssocID="{731FF941-5033-4898-9FE8-1EB118F79D80}" presName="rootConnector" presStyleLbl="node4" presStyleIdx="20" presStyleCnt="37"/>
      <dgm:spPr/>
    </dgm:pt>
    <dgm:pt modelId="{D11EF4CC-8FD2-4DAA-95B4-836406343332}" type="pres">
      <dgm:prSet presAssocID="{731FF941-5033-4898-9FE8-1EB118F79D80}" presName="hierChild4" presStyleCnt="0"/>
      <dgm:spPr/>
    </dgm:pt>
    <dgm:pt modelId="{C335C7F5-BFF2-4DD9-A636-F872BA2BBE64}" type="pres">
      <dgm:prSet presAssocID="{1F849631-33C8-49D0-9EF7-CF43C7962D3B}" presName="Name37" presStyleLbl="parChTrans1D4" presStyleIdx="21" presStyleCnt="37" custSzX="666000" custSzY="1080009"/>
      <dgm:spPr/>
    </dgm:pt>
    <dgm:pt modelId="{D20594E4-BB16-4C62-8DAB-8A0228E383F9}" type="pres">
      <dgm:prSet presAssocID="{6EE1C4C2-694C-47F7-B7C2-8AC2959D53D6}" presName="hierRoot2" presStyleCnt="0">
        <dgm:presLayoutVars>
          <dgm:hierBranch val="init"/>
        </dgm:presLayoutVars>
      </dgm:prSet>
      <dgm:spPr/>
    </dgm:pt>
    <dgm:pt modelId="{E45CD341-848E-4EAC-B604-5208A8119CCC}" type="pres">
      <dgm:prSet presAssocID="{6EE1C4C2-694C-47F7-B7C2-8AC2959D53D6}" presName="rootComposite" presStyleCnt="0"/>
      <dgm:spPr/>
    </dgm:pt>
    <dgm:pt modelId="{305D92C4-5396-4855-AE74-190A30051189}" type="pres">
      <dgm:prSet presAssocID="{6EE1C4C2-694C-47F7-B7C2-8AC2959D53D6}" presName="rootText" presStyleLbl="node4" presStyleIdx="21" presStyleCnt="37" custScaleX="102212" custScaleY="397125" custLinFactNeighborX="241">
        <dgm:presLayoutVars>
          <dgm:chPref val="3"/>
        </dgm:presLayoutVars>
      </dgm:prSet>
      <dgm:spPr/>
    </dgm:pt>
    <dgm:pt modelId="{81C06FE3-7C51-4B9C-B45D-6330AF157537}" type="pres">
      <dgm:prSet presAssocID="{6EE1C4C2-694C-47F7-B7C2-8AC2959D53D6}" presName="rootConnector" presStyleLbl="node4" presStyleIdx="21" presStyleCnt="37"/>
      <dgm:spPr/>
    </dgm:pt>
    <dgm:pt modelId="{17B74700-EF32-4116-9C98-CEAAE114BDBC}" type="pres">
      <dgm:prSet presAssocID="{6EE1C4C2-694C-47F7-B7C2-8AC2959D53D6}" presName="hierChild4" presStyleCnt="0"/>
      <dgm:spPr/>
    </dgm:pt>
    <dgm:pt modelId="{0634FF85-B7B7-4297-AFBE-FD09F48D060D}" type="pres">
      <dgm:prSet presAssocID="{D53F802D-9576-4C99-810B-5ECF6281B4A5}" presName="Name37" presStyleLbl="parChTrans1D4" presStyleIdx="22" presStyleCnt="37" custSzX="666001" custSzY="1080000"/>
      <dgm:spPr/>
    </dgm:pt>
    <dgm:pt modelId="{267F6F6D-B450-4F37-BB3D-001A8DAA829C}" type="pres">
      <dgm:prSet presAssocID="{0A6E0248-6655-4265-84FF-EB5965650736}" presName="hierRoot2" presStyleCnt="0">
        <dgm:presLayoutVars>
          <dgm:hierBranch val="init"/>
        </dgm:presLayoutVars>
      </dgm:prSet>
      <dgm:spPr/>
    </dgm:pt>
    <dgm:pt modelId="{013F60BD-6524-4795-897A-A7C02DAB65A4}" type="pres">
      <dgm:prSet presAssocID="{0A6E0248-6655-4265-84FF-EB5965650736}" presName="rootComposite" presStyleCnt="0"/>
      <dgm:spPr/>
    </dgm:pt>
    <dgm:pt modelId="{9CD2B583-F8BF-43C5-AEA8-C6F77AB3F11E}" type="pres">
      <dgm:prSet presAssocID="{0A6E0248-6655-4265-84FF-EB5965650736}" presName="rootText" presStyleLbl="node4" presStyleIdx="22" presStyleCnt="37" custScaleX="102212" custScaleY="397125">
        <dgm:presLayoutVars>
          <dgm:chPref val="3"/>
        </dgm:presLayoutVars>
      </dgm:prSet>
      <dgm:spPr/>
    </dgm:pt>
    <dgm:pt modelId="{9808C2B1-1BB3-4821-8A00-6AF825991CB9}" type="pres">
      <dgm:prSet presAssocID="{0A6E0248-6655-4265-84FF-EB5965650736}" presName="rootConnector" presStyleLbl="node4" presStyleIdx="22" presStyleCnt="37"/>
      <dgm:spPr/>
    </dgm:pt>
    <dgm:pt modelId="{DD98F4CF-515B-4096-AE75-89632F716C52}" type="pres">
      <dgm:prSet presAssocID="{0A6E0248-6655-4265-84FF-EB5965650736}" presName="hierChild4" presStyleCnt="0"/>
      <dgm:spPr/>
    </dgm:pt>
    <dgm:pt modelId="{A51A566A-07FB-43C1-9DBA-308C1498D640}" type="pres">
      <dgm:prSet presAssocID="{0A6E0248-6655-4265-84FF-EB5965650736}" presName="hierChild5" presStyleCnt="0"/>
      <dgm:spPr/>
    </dgm:pt>
    <dgm:pt modelId="{7F7D204C-05C8-4D47-8189-5175C5EC0D01}" type="pres">
      <dgm:prSet presAssocID="{6EE1C4C2-694C-47F7-B7C2-8AC2959D53D6}" presName="hierChild5" presStyleCnt="0"/>
      <dgm:spPr/>
    </dgm:pt>
    <dgm:pt modelId="{B70A37E4-3429-4A71-A69C-6D23E46E9552}" type="pres">
      <dgm:prSet presAssocID="{731FF941-5033-4898-9FE8-1EB118F79D80}" presName="hierChild5" presStyleCnt="0"/>
      <dgm:spPr/>
    </dgm:pt>
    <dgm:pt modelId="{3647B5F7-B2FE-4E7F-8A0E-195660CCAF49}" type="pres">
      <dgm:prSet presAssocID="{18DF45DA-ACC1-4632-B06F-B422B7D38F1B}" presName="Name37" presStyleLbl="parChTrans1D4" presStyleIdx="23" presStyleCnt="37" custSzX="666001" custSzY="1080009"/>
      <dgm:spPr/>
    </dgm:pt>
    <dgm:pt modelId="{5C16298B-CEAD-44BE-8159-A075224DC41A}" type="pres">
      <dgm:prSet presAssocID="{22BBBCD3-E569-4C7E-95CE-C676FF1DF12B}" presName="hierRoot2" presStyleCnt="0">
        <dgm:presLayoutVars>
          <dgm:hierBranch val="init"/>
        </dgm:presLayoutVars>
      </dgm:prSet>
      <dgm:spPr/>
    </dgm:pt>
    <dgm:pt modelId="{168F937A-D7B7-4C2C-A92E-16E73486F39A}" type="pres">
      <dgm:prSet presAssocID="{22BBBCD3-E569-4C7E-95CE-C676FF1DF12B}" presName="rootComposite" presStyleCnt="0"/>
      <dgm:spPr/>
    </dgm:pt>
    <dgm:pt modelId="{A4D39C1F-4EB3-4EDD-BB66-5F1447518E58}" type="pres">
      <dgm:prSet presAssocID="{22BBBCD3-E569-4C7E-95CE-C676FF1DF12B}" presName="rootText" presStyleLbl="node4" presStyleIdx="23" presStyleCnt="37" custScaleX="102212" custScaleY="397125">
        <dgm:presLayoutVars>
          <dgm:chPref val="3"/>
        </dgm:presLayoutVars>
      </dgm:prSet>
      <dgm:spPr/>
    </dgm:pt>
    <dgm:pt modelId="{2BE5BBB5-2245-4B29-B757-BD467CFC56FB}" type="pres">
      <dgm:prSet presAssocID="{22BBBCD3-E569-4C7E-95CE-C676FF1DF12B}" presName="rootConnector" presStyleLbl="node4" presStyleIdx="23" presStyleCnt="37"/>
      <dgm:spPr/>
    </dgm:pt>
    <dgm:pt modelId="{017531DE-A2F1-463F-BC97-F24E8A2B6921}" type="pres">
      <dgm:prSet presAssocID="{22BBBCD3-E569-4C7E-95CE-C676FF1DF12B}" presName="hierChild4" presStyleCnt="0"/>
      <dgm:spPr/>
    </dgm:pt>
    <dgm:pt modelId="{A722CA14-6C26-47CB-B1E1-D56266CCD9CB}" type="pres">
      <dgm:prSet presAssocID="{EA51DF41-BCC7-404F-BDF3-CBED94CD9054}" presName="Name37" presStyleLbl="parChTrans1D4" presStyleIdx="24" presStyleCnt="37" custSzX="666000" custSzY="1080009"/>
      <dgm:spPr/>
    </dgm:pt>
    <dgm:pt modelId="{2E8BE5D5-D949-4D61-B190-3B43B1C869A0}" type="pres">
      <dgm:prSet presAssocID="{2A2BC596-31B8-4A18-BED9-3AFE34D9BC9C}" presName="hierRoot2" presStyleCnt="0">
        <dgm:presLayoutVars>
          <dgm:hierBranch val="init"/>
        </dgm:presLayoutVars>
      </dgm:prSet>
      <dgm:spPr/>
    </dgm:pt>
    <dgm:pt modelId="{D97C5C81-4986-4F6F-A03A-421651DA6E30}" type="pres">
      <dgm:prSet presAssocID="{2A2BC596-31B8-4A18-BED9-3AFE34D9BC9C}" presName="rootComposite" presStyleCnt="0"/>
      <dgm:spPr/>
    </dgm:pt>
    <dgm:pt modelId="{FA526FC5-38C6-4792-84F4-D250B9D892F2}" type="pres">
      <dgm:prSet presAssocID="{2A2BC596-31B8-4A18-BED9-3AFE34D9BC9C}" presName="rootText" presStyleLbl="node4" presStyleIdx="24" presStyleCnt="37" custScaleX="102212" custScaleY="397125">
        <dgm:presLayoutVars>
          <dgm:chPref val="3"/>
        </dgm:presLayoutVars>
      </dgm:prSet>
      <dgm:spPr/>
    </dgm:pt>
    <dgm:pt modelId="{B470D441-E28B-4754-A3F2-BE78138B6AC1}" type="pres">
      <dgm:prSet presAssocID="{2A2BC596-31B8-4A18-BED9-3AFE34D9BC9C}" presName="rootConnector" presStyleLbl="node4" presStyleIdx="24" presStyleCnt="37"/>
      <dgm:spPr/>
    </dgm:pt>
    <dgm:pt modelId="{CA854496-B426-4C02-B5A1-0E495795AB98}" type="pres">
      <dgm:prSet presAssocID="{2A2BC596-31B8-4A18-BED9-3AFE34D9BC9C}" presName="hierChild4" presStyleCnt="0"/>
      <dgm:spPr/>
    </dgm:pt>
    <dgm:pt modelId="{8C3FFAE3-E33A-4BBE-8A2F-53EAFAD3BA8F}" type="pres">
      <dgm:prSet presAssocID="{D27BAC5B-50BA-448D-8511-C92DF6D74E1F}" presName="Name37" presStyleLbl="parChTrans1D4" presStyleIdx="25" presStyleCnt="37" custSzX="666001" custSzY="1080000"/>
      <dgm:spPr/>
    </dgm:pt>
    <dgm:pt modelId="{22314796-EE20-4E2D-8C92-A183C2ABB721}" type="pres">
      <dgm:prSet presAssocID="{CA0CD715-9195-4F54-836D-3972FE1F5126}" presName="hierRoot2" presStyleCnt="0">
        <dgm:presLayoutVars>
          <dgm:hierBranch val="init"/>
        </dgm:presLayoutVars>
      </dgm:prSet>
      <dgm:spPr/>
    </dgm:pt>
    <dgm:pt modelId="{84E24DD9-3247-48E8-A766-1EA85786776E}" type="pres">
      <dgm:prSet presAssocID="{CA0CD715-9195-4F54-836D-3972FE1F5126}" presName="rootComposite" presStyleCnt="0"/>
      <dgm:spPr/>
    </dgm:pt>
    <dgm:pt modelId="{5A89CBE2-6861-4B71-B407-D408D1CCF2A1}" type="pres">
      <dgm:prSet presAssocID="{CA0CD715-9195-4F54-836D-3972FE1F5126}" presName="rootText" presStyleLbl="node4" presStyleIdx="25" presStyleCnt="37" custScaleX="102212" custScaleY="397125">
        <dgm:presLayoutVars>
          <dgm:chPref val="3"/>
        </dgm:presLayoutVars>
      </dgm:prSet>
      <dgm:spPr/>
    </dgm:pt>
    <dgm:pt modelId="{F3313074-6F70-4F54-A2B4-CACCD0A172B1}" type="pres">
      <dgm:prSet presAssocID="{CA0CD715-9195-4F54-836D-3972FE1F5126}" presName="rootConnector" presStyleLbl="node4" presStyleIdx="25" presStyleCnt="37"/>
      <dgm:spPr/>
    </dgm:pt>
    <dgm:pt modelId="{1ACD35C2-F8FE-48F2-A938-9340E0743C2D}" type="pres">
      <dgm:prSet presAssocID="{CA0CD715-9195-4F54-836D-3972FE1F5126}" presName="hierChild4" presStyleCnt="0"/>
      <dgm:spPr/>
    </dgm:pt>
    <dgm:pt modelId="{727675C2-47A9-4EAF-91BE-B33642241157}" type="pres">
      <dgm:prSet presAssocID="{CA0CD715-9195-4F54-836D-3972FE1F5126}" presName="hierChild5" presStyleCnt="0"/>
      <dgm:spPr/>
    </dgm:pt>
    <dgm:pt modelId="{09F81473-800B-4745-BA48-2B7EBFC06D52}" type="pres">
      <dgm:prSet presAssocID="{2A2BC596-31B8-4A18-BED9-3AFE34D9BC9C}" presName="hierChild5" presStyleCnt="0"/>
      <dgm:spPr/>
    </dgm:pt>
    <dgm:pt modelId="{DD6AAF44-56C3-47B0-8BB7-1EA04AC20DAE}" type="pres">
      <dgm:prSet presAssocID="{22BBBCD3-E569-4C7E-95CE-C676FF1DF12B}" presName="hierChild5" presStyleCnt="0"/>
      <dgm:spPr/>
    </dgm:pt>
    <dgm:pt modelId="{BEBB10A3-0453-403A-827D-99E5AFF2089C}" type="pres">
      <dgm:prSet presAssocID="{FDD99531-3C40-40BE-B2EB-F712B94EE7B6}" presName="hierChild5" presStyleCnt="0"/>
      <dgm:spPr/>
    </dgm:pt>
    <dgm:pt modelId="{A92D94FA-35F9-4A61-92E1-9DE07D60E573}" type="pres">
      <dgm:prSet presAssocID="{DF64D6CF-9522-4F23-8A6B-95354FFDD14B}" presName="Name37" presStyleLbl="parChTrans1D3" presStyleIdx="14" presStyleCnt="17" custSzX="666000"/>
      <dgm:spPr/>
    </dgm:pt>
    <dgm:pt modelId="{D219817A-D7B4-42C5-A525-1F9EDAD3AEBD}" type="pres">
      <dgm:prSet presAssocID="{8569BDB1-360C-4108-A07C-778A6A3DF8C4}" presName="hierRoot2" presStyleCnt="0">
        <dgm:presLayoutVars>
          <dgm:hierBranch val="init"/>
        </dgm:presLayoutVars>
      </dgm:prSet>
      <dgm:spPr/>
    </dgm:pt>
    <dgm:pt modelId="{9A4E3388-20EB-437A-9133-D46EE078600A}" type="pres">
      <dgm:prSet presAssocID="{8569BDB1-360C-4108-A07C-778A6A3DF8C4}" presName="rootComposite" presStyleCnt="0"/>
      <dgm:spPr/>
    </dgm:pt>
    <dgm:pt modelId="{49960A38-0995-4DAB-8B5E-E0CD0A13615C}" type="pres">
      <dgm:prSet presAssocID="{8569BDB1-360C-4108-A07C-778A6A3DF8C4}" presName="rootText" presStyleLbl="node3" presStyleIdx="14" presStyleCnt="17" custScaleX="113028" custScaleY="406637">
        <dgm:presLayoutVars>
          <dgm:chPref val="3"/>
        </dgm:presLayoutVars>
      </dgm:prSet>
      <dgm:spPr/>
    </dgm:pt>
    <dgm:pt modelId="{53815BF5-120D-435D-A57D-395B7CC4A64C}" type="pres">
      <dgm:prSet presAssocID="{8569BDB1-360C-4108-A07C-778A6A3DF8C4}" presName="rootConnector" presStyleLbl="node3" presStyleIdx="14" presStyleCnt="17"/>
      <dgm:spPr/>
    </dgm:pt>
    <dgm:pt modelId="{A1940135-10F8-460A-B982-FA04F2CA6DC0}" type="pres">
      <dgm:prSet presAssocID="{8569BDB1-360C-4108-A07C-778A6A3DF8C4}" presName="hierChild4" presStyleCnt="0"/>
      <dgm:spPr/>
    </dgm:pt>
    <dgm:pt modelId="{84DE63FA-8E57-43E3-A327-8980D580B713}" type="pres">
      <dgm:prSet presAssocID="{679ADB2B-443B-4898-9770-173DB52D862C}" presName="Name37" presStyleLbl="parChTrans1D4" presStyleIdx="26" presStyleCnt="37" custSzX="666001"/>
      <dgm:spPr/>
    </dgm:pt>
    <dgm:pt modelId="{3867BECB-5419-49C0-B0D1-275B0EEF08B4}" type="pres">
      <dgm:prSet presAssocID="{8E585D26-67D9-48B7-96FB-0E7AAA5F1DAC}" presName="hierRoot2" presStyleCnt="0">
        <dgm:presLayoutVars>
          <dgm:hierBranch val="init"/>
        </dgm:presLayoutVars>
      </dgm:prSet>
      <dgm:spPr/>
    </dgm:pt>
    <dgm:pt modelId="{78CE28A6-7831-48D6-A744-7F75B5B2DDA8}" type="pres">
      <dgm:prSet presAssocID="{8E585D26-67D9-48B7-96FB-0E7AAA5F1DAC}" presName="rootComposite" presStyleCnt="0"/>
      <dgm:spPr/>
    </dgm:pt>
    <dgm:pt modelId="{C6F124D9-9D7F-4A7B-B04F-1407FAAB2F93}" type="pres">
      <dgm:prSet presAssocID="{8E585D26-67D9-48B7-96FB-0E7AAA5F1DAC}" presName="rootText" presStyleLbl="node4" presStyleIdx="26" presStyleCnt="37" custScaleX="102312" custScaleY="407035">
        <dgm:presLayoutVars>
          <dgm:chPref val="3"/>
        </dgm:presLayoutVars>
      </dgm:prSet>
      <dgm:spPr/>
    </dgm:pt>
    <dgm:pt modelId="{29323C6E-840A-4E72-B361-B98749894C6B}" type="pres">
      <dgm:prSet presAssocID="{8E585D26-67D9-48B7-96FB-0E7AAA5F1DAC}" presName="rootConnector" presStyleLbl="node4" presStyleIdx="26" presStyleCnt="37"/>
      <dgm:spPr/>
    </dgm:pt>
    <dgm:pt modelId="{BDA13B4C-6CF2-42EB-A2DC-319FF12475C5}" type="pres">
      <dgm:prSet presAssocID="{8E585D26-67D9-48B7-96FB-0E7AAA5F1DAC}" presName="hierChild4" presStyleCnt="0"/>
      <dgm:spPr/>
    </dgm:pt>
    <dgm:pt modelId="{CF1101E0-0FFD-49C0-A7B3-3BFAD6880BC3}" type="pres">
      <dgm:prSet presAssocID="{4052AF14-FAFD-4480-B558-1210CB64C392}" presName="Name37" presStyleLbl="parChTrans1D4" presStyleIdx="27" presStyleCnt="37" custSzX="666005"/>
      <dgm:spPr/>
    </dgm:pt>
    <dgm:pt modelId="{16127CC6-BE22-49D6-A670-D70672922A78}" type="pres">
      <dgm:prSet presAssocID="{616A70C7-1418-4460-82D8-EB4019260142}" presName="hierRoot2" presStyleCnt="0">
        <dgm:presLayoutVars>
          <dgm:hierBranch val="init"/>
        </dgm:presLayoutVars>
      </dgm:prSet>
      <dgm:spPr/>
    </dgm:pt>
    <dgm:pt modelId="{48F93FDC-78B5-407E-A5FD-F87FCE9C5044}" type="pres">
      <dgm:prSet presAssocID="{616A70C7-1418-4460-82D8-EB4019260142}" presName="rootComposite" presStyleCnt="0"/>
      <dgm:spPr/>
    </dgm:pt>
    <dgm:pt modelId="{98138FFC-751F-49F9-8A67-CC5A7704BD7E}" type="pres">
      <dgm:prSet presAssocID="{616A70C7-1418-4460-82D8-EB4019260142}" presName="rootText" presStyleLbl="node4" presStyleIdx="27" presStyleCnt="37" custScaleX="102312" custScaleY="407035">
        <dgm:presLayoutVars>
          <dgm:chPref val="3"/>
        </dgm:presLayoutVars>
      </dgm:prSet>
      <dgm:spPr/>
    </dgm:pt>
    <dgm:pt modelId="{B25A85D0-6CAF-49AB-ACB8-2B3CE597A967}" type="pres">
      <dgm:prSet presAssocID="{616A70C7-1418-4460-82D8-EB4019260142}" presName="rootConnector" presStyleLbl="node4" presStyleIdx="27" presStyleCnt="37"/>
      <dgm:spPr/>
    </dgm:pt>
    <dgm:pt modelId="{A6991C40-0FCB-4411-9BDE-FFF5C4D3AF68}" type="pres">
      <dgm:prSet presAssocID="{616A70C7-1418-4460-82D8-EB4019260142}" presName="hierChild4" presStyleCnt="0"/>
      <dgm:spPr/>
    </dgm:pt>
    <dgm:pt modelId="{05CC5D04-65E6-4FD3-A032-448FE991483C}" type="pres">
      <dgm:prSet presAssocID="{1971DD27-2698-4CFD-94E0-395D5A5E1F39}" presName="Name37" presStyleLbl="parChTrans1D4" presStyleIdx="28" presStyleCnt="37"/>
      <dgm:spPr/>
    </dgm:pt>
    <dgm:pt modelId="{36196971-2FF9-4188-BD9C-FA9A53058072}" type="pres">
      <dgm:prSet presAssocID="{65CB016E-0FEA-4F67-B5A9-DE7F5CF9774B}" presName="hierRoot2" presStyleCnt="0">
        <dgm:presLayoutVars>
          <dgm:hierBranch val="init"/>
        </dgm:presLayoutVars>
      </dgm:prSet>
      <dgm:spPr/>
    </dgm:pt>
    <dgm:pt modelId="{A97623EB-4B6F-4327-9E63-3D25B7F8180E}" type="pres">
      <dgm:prSet presAssocID="{65CB016E-0FEA-4F67-B5A9-DE7F5CF9774B}" presName="rootComposite" presStyleCnt="0"/>
      <dgm:spPr/>
    </dgm:pt>
    <dgm:pt modelId="{4ECC4576-B155-4DD4-95D2-FF0DB1DCB61E}" type="pres">
      <dgm:prSet presAssocID="{65CB016E-0FEA-4F67-B5A9-DE7F5CF9774B}" presName="rootText" presStyleLbl="node4" presStyleIdx="28" presStyleCnt="37" custScaleX="102284" custScaleY="396636" custLinFactNeighborX="-2406" custLinFactNeighborY="-31272">
        <dgm:presLayoutVars>
          <dgm:chPref val="3"/>
        </dgm:presLayoutVars>
      </dgm:prSet>
      <dgm:spPr/>
    </dgm:pt>
    <dgm:pt modelId="{EAA91A83-EFB5-43C8-871C-4CC5AC3C5EAB}" type="pres">
      <dgm:prSet presAssocID="{65CB016E-0FEA-4F67-B5A9-DE7F5CF9774B}" presName="rootConnector" presStyleLbl="node4" presStyleIdx="28" presStyleCnt="37"/>
      <dgm:spPr/>
    </dgm:pt>
    <dgm:pt modelId="{87A96927-EA4A-4B49-891D-3F2E55DE2FD2}" type="pres">
      <dgm:prSet presAssocID="{65CB016E-0FEA-4F67-B5A9-DE7F5CF9774B}" presName="hierChild4" presStyleCnt="0"/>
      <dgm:spPr/>
    </dgm:pt>
    <dgm:pt modelId="{46AFB1D8-20AA-4905-97B7-CF9417EB07D3}" type="pres">
      <dgm:prSet presAssocID="{65CB016E-0FEA-4F67-B5A9-DE7F5CF9774B}" presName="hierChild5" presStyleCnt="0"/>
      <dgm:spPr/>
    </dgm:pt>
    <dgm:pt modelId="{425EE17E-4FAF-4556-AB0B-FAC7591647CB}" type="pres">
      <dgm:prSet presAssocID="{616A70C7-1418-4460-82D8-EB4019260142}" presName="hierChild5" presStyleCnt="0"/>
      <dgm:spPr/>
    </dgm:pt>
    <dgm:pt modelId="{3B5040E4-2C1D-452B-9249-8CF2784397F0}" type="pres">
      <dgm:prSet presAssocID="{8E585D26-67D9-48B7-96FB-0E7AAA5F1DAC}" presName="hierChild5" presStyleCnt="0"/>
      <dgm:spPr/>
    </dgm:pt>
    <dgm:pt modelId="{DD098A13-9428-43E8-9EEB-5A1926325173}" type="pres">
      <dgm:prSet presAssocID="{22E7E5DF-572D-4883-B55D-CBD7A7F60217}" presName="Name37" presStyleLbl="parChTrans1D4" presStyleIdx="29" presStyleCnt="37" custSzX="666001"/>
      <dgm:spPr/>
    </dgm:pt>
    <dgm:pt modelId="{C3040E2A-5BF1-4ABB-B21E-04781484B3DF}" type="pres">
      <dgm:prSet presAssocID="{6BC7185B-7BF0-44E5-AE5E-D0558E49866C}" presName="hierRoot2" presStyleCnt="0">
        <dgm:presLayoutVars>
          <dgm:hierBranch val="init"/>
        </dgm:presLayoutVars>
      </dgm:prSet>
      <dgm:spPr/>
    </dgm:pt>
    <dgm:pt modelId="{994F7CD3-08FC-4BE3-82A7-1F1D5BE28DB9}" type="pres">
      <dgm:prSet presAssocID="{6BC7185B-7BF0-44E5-AE5E-D0558E49866C}" presName="rootComposite" presStyleCnt="0"/>
      <dgm:spPr/>
    </dgm:pt>
    <dgm:pt modelId="{96CB9B18-583B-4A1B-83A1-BE01FB7DE8A3}" type="pres">
      <dgm:prSet presAssocID="{6BC7185B-7BF0-44E5-AE5E-D0558E49866C}" presName="rootText" presStyleLbl="node4" presStyleIdx="29" presStyleCnt="37" custScaleX="102312" custScaleY="407035">
        <dgm:presLayoutVars>
          <dgm:chPref val="3"/>
        </dgm:presLayoutVars>
      </dgm:prSet>
      <dgm:spPr/>
    </dgm:pt>
    <dgm:pt modelId="{F67A2584-6067-4E5C-B711-E92AF403A1BF}" type="pres">
      <dgm:prSet presAssocID="{6BC7185B-7BF0-44E5-AE5E-D0558E49866C}" presName="rootConnector" presStyleLbl="node4" presStyleIdx="29" presStyleCnt="37"/>
      <dgm:spPr/>
    </dgm:pt>
    <dgm:pt modelId="{8DFC255C-DF0E-4E42-9E08-1558E8CE0BF4}" type="pres">
      <dgm:prSet presAssocID="{6BC7185B-7BF0-44E5-AE5E-D0558E49866C}" presName="hierChild4" presStyleCnt="0"/>
      <dgm:spPr/>
    </dgm:pt>
    <dgm:pt modelId="{459EC890-CA3B-4FA6-83B5-4FB59B196220}" type="pres">
      <dgm:prSet presAssocID="{A5C01B94-3518-4A3C-9E99-763023AAC398}" presName="Name37" presStyleLbl="parChTrans1D4" presStyleIdx="30" presStyleCnt="37" custSzX="666005"/>
      <dgm:spPr/>
    </dgm:pt>
    <dgm:pt modelId="{8C89146F-3384-4A91-AB82-AA8B4ADDB323}" type="pres">
      <dgm:prSet presAssocID="{DC086DAD-0E2A-47A4-8A20-F27987987976}" presName="hierRoot2" presStyleCnt="0">
        <dgm:presLayoutVars>
          <dgm:hierBranch val="init"/>
        </dgm:presLayoutVars>
      </dgm:prSet>
      <dgm:spPr/>
    </dgm:pt>
    <dgm:pt modelId="{A18A9D2D-42C1-45B7-86C9-0DDBAF9D2D4D}" type="pres">
      <dgm:prSet presAssocID="{DC086DAD-0E2A-47A4-8A20-F27987987976}" presName="rootComposite" presStyleCnt="0"/>
      <dgm:spPr/>
    </dgm:pt>
    <dgm:pt modelId="{44931E14-2A0E-471E-AD71-40BF8D842CDC}" type="pres">
      <dgm:prSet presAssocID="{DC086DAD-0E2A-47A4-8A20-F27987987976}" presName="rootText" presStyleLbl="node4" presStyleIdx="30" presStyleCnt="37" custScaleX="102312" custScaleY="407035">
        <dgm:presLayoutVars>
          <dgm:chPref val="3"/>
        </dgm:presLayoutVars>
      </dgm:prSet>
      <dgm:spPr/>
    </dgm:pt>
    <dgm:pt modelId="{50D08E07-838C-4281-BCF2-79AE79546A58}" type="pres">
      <dgm:prSet presAssocID="{DC086DAD-0E2A-47A4-8A20-F27987987976}" presName="rootConnector" presStyleLbl="node4" presStyleIdx="30" presStyleCnt="37"/>
      <dgm:spPr/>
    </dgm:pt>
    <dgm:pt modelId="{B8D8BDE3-0E46-48FA-B550-056F50529AC0}" type="pres">
      <dgm:prSet presAssocID="{DC086DAD-0E2A-47A4-8A20-F27987987976}" presName="hierChild4" presStyleCnt="0"/>
      <dgm:spPr/>
    </dgm:pt>
    <dgm:pt modelId="{6748433E-AA78-402F-9414-683B4627A5A2}" type="pres">
      <dgm:prSet presAssocID="{DC086DAD-0E2A-47A4-8A20-F27987987976}" presName="hierChild5" presStyleCnt="0"/>
      <dgm:spPr/>
    </dgm:pt>
    <dgm:pt modelId="{057375C1-3502-4623-BAA8-022F06CBA154}" type="pres">
      <dgm:prSet presAssocID="{6BC7185B-7BF0-44E5-AE5E-D0558E49866C}" presName="hierChild5" presStyleCnt="0"/>
      <dgm:spPr/>
    </dgm:pt>
    <dgm:pt modelId="{6EF67F76-BC1A-43E6-86A5-E8F57EADF0EA}" type="pres">
      <dgm:prSet presAssocID="{8569BDB1-360C-4108-A07C-778A6A3DF8C4}" presName="hierChild5" presStyleCnt="0"/>
      <dgm:spPr/>
    </dgm:pt>
    <dgm:pt modelId="{09B27597-6A3B-431B-B0E1-E3EE4E4EF02C}" type="pres">
      <dgm:prSet presAssocID="{3295E1F3-B71A-4002-B868-E08CF2BFA232}" presName="hierChild5" presStyleCnt="0"/>
      <dgm:spPr/>
    </dgm:pt>
    <dgm:pt modelId="{7B3F6346-4802-4067-8F12-F0D544495F7F}" type="pres">
      <dgm:prSet presAssocID="{17D0A380-A2D3-482F-94C0-6B98F506A255}" presName="Name35" presStyleLbl="parChTrans1D2" presStyleIdx="6" presStyleCnt="7" custSzX="666000" custSzY="1080009"/>
      <dgm:spPr/>
    </dgm:pt>
    <dgm:pt modelId="{5E7F1C44-5636-49FD-A2DA-344D9C1A803A}" type="pres">
      <dgm:prSet presAssocID="{104391C4-92B3-430F-A9F5-BDEC380CA18B}" presName="hierRoot2" presStyleCnt="0">
        <dgm:presLayoutVars>
          <dgm:hierBranch val="init"/>
        </dgm:presLayoutVars>
      </dgm:prSet>
      <dgm:spPr/>
    </dgm:pt>
    <dgm:pt modelId="{46BF9879-070D-486C-A5B0-05A9EA68A49A}" type="pres">
      <dgm:prSet presAssocID="{104391C4-92B3-430F-A9F5-BDEC380CA18B}" presName="rootComposite" presStyleCnt="0"/>
      <dgm:spPr/>
    </dgm:pt>
    <dgm:pt modelId="{D0968EC2-FA22-404A-9CA1-295C22D7D66E}" type="pres">
      <dgm:prSet presAssocID="{104391C4-92B3-430F-A9F5-BDEC380CA18B}" presName="rootText" presStyleLbl="node2" presStyleIdx="6" presStyleCnt="7" custScaleX="203508" custScaleY="397126">
        <dgm:presLayoutVars>
          <dgm:chPref val="3"/>
        </dgm:presLayoutVars>
      </dgm:prSet>
      <dgm:spPr/>
    </dgm:pt>
    <dgm:pt modelId="{81CB3514-FEAE-40CB-BEE2-BDD56CADD0AF}" type="pres">
      <dgm:prSet presAssocID="{104391C4-92B3-430F-A9F5-BDEC380CA18B}" presName="rootConnector" presStyleLbl="node2" presStyleIdx="6" presStyleCnt="7"/>
      <dgm:spPr/>
    </dgm:pt>
    <dgm:pt modelId="{57309B20-1405-4A13-9CA5-9C9B8F71468F}" type="pres">
      <dgm:prSet presAssocID="{104391C4-92B3-430F-A9F5-BDEC380CA18B}" presName="hierChild4" presStyleCnt="0"/>
      <dgm:spPr/>
    </dgm:pt>
    <dgm:pt modelId="{923C9367-EF93-476D-AC17-AE976F2F74FF}" type="pres">
      <dgm:prSet presAssocID="{F91F7719-286F-41CB-94EA-1769074A488A}" presName="Name37" presStyleLbl="parChTrans1D3" presStyleIdx="15" presStyleCnt="17" custSzX="666001" custSzY="1080009"/>
      <dgm:spPr/>
    </dgm:pt>
    <dgm:pt modelId="{E8D73418-2E8F-468D-AF2D-B34DCA91309E}" type="pres">
      <dgm:prSet presAssocID="{E1FE5675-CD43-4103-BB34-3129A469EB38}" presName="hierRoot2" presStyleCnt="0">
        <dgm:presLayoutVars>
          <dgm:hierBranch val="init"/>
        </dgm:presLayoutVars>
      </dgm:prSet>
      <dgm:spPr/>
    </dgm:pt>
    <dgm:pt modelId="{A3FC99C9-7708-4A54-B91F-C1D34A3554F7}" type="pres">
      <dgm:prSet presAssocID="{E1FE5675-CD43-4103-BB34-3129A469EB38}" presName="rootComposite" presStyleCnt="0"/>
      <dgm:spPr/>
    </dgm:pt>
    <dgm:pt modelId="{DFA3646C-B047-451B-8296-2773CC3B0767}" type="pres">
      <dgm:prSet presAssocID="{E1FE5675-CD43-4103-BB34-3129A469EB38}" presName="rootText" presStyleLbl="node3" presStyleIdx="15" presStyleCnt="17" custScaleX="112917" custScaleY="397126">
        <dgm:presLayoutVars>
          <dgm:chPref val="3"/>
        </dgm:presLayoutVars>
      </dgm:prSet>
      <dgm:spPr/>
    </dgm:pt>
    <dgm:pt modelId="{5840D338-0580-4FBD-A588-0DB309C0E32E}" type="pres">
      <dgm:prSet presAssocID="{E1FE5675-CD43-4103-BB34-3129A469EB38}" presName="rootConnector" presStyleLbl="node3" presStyleIdx="15" presStyleCnt="17"/>
      <dgm:spPr/>
    </dgm:pt>
    <dgm:pt modelId="{2734039D-7A9A-4696-A2C8-761D155E2A02}" type="pres">
      <dgm:prSet presAssocID="{E1FE5675-CD43-4103-BB34-3129A469EB38}" presName="hierChild4" presStyleCnt="0"/>
      <dgm:spPr/>
    </dgm:pt>
    <dgm:pt modelId="{A26F0B09-8110-4D34-9C9B-FD9A69338A73}" type="pres">
      <dgm:prSet presAssocID="{962E6E71-D0D7-44D1-A8EC-444529672325}" presName="Name37" presStyleLbl="parChTrans1D4" presStyleIdx="31" presStyleCnt="37" custSzX="666000" custSzY="1080009"/>
      <dgm:spPr/>
    </dgm:pt>
    <dgm:pt modelId="{5358FA90-BC40-4071-834B-DFD5B4C43F80}" type="pres">
      <dgm:prSet presAssocID="{2E7260E2-FDB7-49A3-B3AE-AC34F2101503}" presName="hierRoot2" presStyleCnt="0">
        <dgm:presLayoutVars>
          <dgm:hierBranch val="init"/>
        </dgm:presLayoutVars>
      </dgm:prSet>
      <dgm:spPr/>
    </dgm:pt>
    <dgm:pt modelId="{C9327568-032D-4D51-90F9-A19EB177E083}" type="pres">
      <dgm:prSet presAssocID="{2E7260E2-FDB7-49A3-B3AE-AC34F2101503}" presName="rootComposite" presStyleCnt="0"/>
      <dgm:spPr/>
    </dgm:pt>
    <dgm:pt modelId="{1D199038-8E6F-406E-BA6E-51F981170F65}" type="pres">
      <dgm:prSet presAssocID="{2E7260E2-FDB7-49A3-B3AE-AC34F2101503}" presName="rootText" presStyleLbl="node4" presStyleIdx="31" presStyleCnt="37" custScaleX="102212" custScaleY="397126">
        <dgm:presLayoutVars>
          <dgm:chPref val="3"/>
        </dgm:presLayoutVars>
      </dgm:prSet>
      <dgm:spPr/>
    </dgm:pt>
    <dgm:pt modelId="{6F52EFAA-0C52-44A5-8B61-44F6FD39A60A}" type="pres">
      <dgm:prSet presAssocID="{2E7260E2-FDB7-49A3-B3AE-AC34F2101503}" presName="rootConnector" presStyleLbl="node4" presStyleIdx="31" presStyleCnt="37"/>
      <dgm:spPr/>
    </dgm:pt>
    <dgm:pt modelId="{D3252FBE-EF9F-46E8-841F-30C9F7B26938}" type="pres">
      <dgm:prSet presAssocID="{2E7260E2-FDB7-49A3-B3AE-AC34F2101503}" presName="hierChild4" presStyleCnt="0"/>
      <dgm:spPr/>
    </dgm:pt>
    <dgm:pt modelId="{8A3D385F-A827-46F0-8EDF-850A48B3BDB9}" type="pres">
      <dgm:prSet presAssocID="{CBD85E99-4BBD-46D8-ACAC-C69F8B67115F}" presName="Name37" presStyleLbl="parChTrans1D4" presStyleIdx="32" presStyleCnt="37" custSzX="666000" custSzY="1080009"/>
      <dgm:spPr/>
    </dgm:pt>
    <dgm:pt modelId="{C0406049-4E2D-4FFF-BA59-31E3B3239598}" type="pres">
      <dgm:prSet presAssocID="{40BEAF9D-1E7E-46F3-9B62-92EA13C289B5}" presName="hierRoot2" presStyleCnt="0">
        <dgm:presLayoutVars>
          <dgm:hierBranch val="init"/>
        </dgm:presLayoutVars>
      </dgm:prSet>
      <dgm:spPr/>
    </dgm:pt>
    <dgm:pt modelId="{1ECC4C7D-D8A4-496A-A925-561F916963BE}" type="pres">
      <dgm:prSet presAssocID="{40BEAF9D-1E7E-46F3-9B62-92EA13C289B5}" presName="rootComposite" presStyleCnt="0"/>
      <dgm:spPr/>
    </dgm:pt>
    <dgm:pt modelId="{1D22BB6E-F64D-4F2F-A76E-B9BAB490309C}" type="pres">
      <dgm:prSet presAssocID="{40BEAF9D-1E7E-46F3-9B62-92EA13C289B5}" presName="rootText" presStyleLbl="node4" presStyleIdx="32" presStyleCnt="37" custScaleX="102212" custScaleY="397126">
        <dgm:presLayoutVars>
          <dgm:chPref val="3"/>
        </dgm:presLayoutVars>
      </dgm:prSet>
      <dgm:spPr/>
    </dgm:pt>
    <dgm:pt modelId="{AB4FFA71-9E07-4736-A941-F00CEF9356B6}" type="pres">
      <dgm:prSet presAssocID="{40BEAF9D-1E7E-46F3-9B62-92EA13C289B5}" presName="rootConnector" presStyleLbl="node4" presStyleIdx="32" presStyleCnt="37"/>
      <dgm:spPr/>
    </dgm:pt>
    <dgm:pt modelId="{E592076A-10C4-41DF-8E45-65E85FAB58AD}" type="pres">
      <dgm:prSet presAssocID="{40BEAF9D-1E7E-46F3-9B62-92EA13C289B5}" presName="hierChild4" presStyleCnt="0"/>
      <dgm:spPr/>
    </dgm:pt>
    <dgm:pt modelId="{96C976BB-E445-4406-AF1E-F37AB1AAF509}" type="pres">
      <dgm:prSet presAssocID="{5E994C67-FA53-4E0E-9AAA-2672AB1F0D8C}" presName="Name37" presStyleLbl="parChTrans1D4" presStyleIdx="33" presStyleCnt="37" custSzX="666001" custSzY="1080001"/>
      <dgm:spPr/>
    </dgm:pt>
    <dgm:pt modelId="{A5295687-6414-414D-9D99-D5C6C153EE5D}" type="pres">
      <dgm:prSet presAssocID="{D91C333A-8726-4C7D-AFAD-97AA66A5DA34}" presName="hierRoot2" presStyleCnt="0">
        <dgm:presLayoutVars>
          <dgm:hierBranch val="init"/>
        </dgm:presLayoutVars>
      </dgm:prSet>
      <dgm:spPr/>
    </dgm:pt>
    <dgm:pt modelId="{EF906C66-8E3D-404D-83E6-73E3E12A3CFB}" type="pres">
      <dgm:prSet presAssocID="{D91C333A-8726-4C7D-AFAD-97AA66A5DA34}" presName="rootComposite" presStyleCnt="0"/>
      <dgm:spPr/>
    </dgm:pt>
    <dgm:pt modelId="{26D533F4-3587-4545-BEF7-AD813FCF2BCB}" type="pres">
      <dgm:prSet presAssocID="{D91C333A-8726-4C7D-AFAD-97AA66A5DA34}" presName="rootText" presStyleLbl="node4" presStyleIdx="33" presStyleCnt="37" custScaleX="102212" custScaleY="397126">
        <dgm:presLayoutVars>
          <dgm:chPref val="3"/>
        </dgm:presLayoutVars>
      </dgm:prSet>
      <dgm:spPr/>
    </dgm:pt>
    <dgm:pt modelId="{9956AD2C-594E-4673-92B8-27FCDB470D7C}" type="pres">
      <dgm:prSet presAssocID="{D91C333A-8726-4C7D-AFAD-97AA66A5DA34}" presName="rootConnector" presStyleLbl="node4" presStyleIdx="33" presStyleCnt="37"/>
      <dgm:spPr/>
    </dgm:pt>
    <dgm:pt modelId="{B755BCAF-2B08-4E38-AD10-3B7C123BC91D}" type="pres">
      <dgm:prSet presAssocID="{D91C333A-8726-4C7D-AFAD-97AA66A5DA34}" presName="hierChild4" presStyleCnt="0"/>
      <dgm:spPr/>
    </dgm:pt>
    <dgm:pt modelId="{A64877C2-5115-428B-AEBA-D8DA50193C69}" type="pres">
      <dgm:prSet presAssocID="{D91C333A-8726-4C7D-AFAD-97AA66A5DA34}" presName="hierChild5" presStyleCnt="0"/>
      <dgm:spPr/>
    </dgm:pt>
    <dgm:pt modelId="{CE7656CE-EC9A-4A33-86E8-0ED3D1871D6D}" type="pres">
      <dgm:prSet presAssocID="{40BEAF9D-1E7E-46F3-9B62-92EA13C289B5}" presName="hierChild5" presStyleCnt="0"/>
      <dgm:spPr/>
    </dgm:pt>
    <dgm:pt modelId="{B76D9408-A1D0-438C-AD8E-3AE5C6CDE2E7}" type="pres">
      <dgm:prSet presAssocID="{2E7260E2-FDB7-49A3-B3AE-AC34F2101503}" presName="hierChild5" presStyleCnt="0"/>
      <dgm:spPr/>
    </dgm:pt>
    <dgm:pt modelId="{9D021DCE-907B-46D4-B302-F6E74CDAEA9A}" type="pres">
      <dgm:prSet presAssocID="{E1FE5675-CD43-4103-BB34-3129A469EB38}" presName="hierChild5" presStyleCnt="0"/>
      <dgm:spPr/>
    </dgm:pt>
    <dgm:pt modelId="{16213C69-A276-40A2-B561-FFE4DCDC2923}" type="pres">
      <dgm:prSet presAssocID="{502E5085-420C-4F7A-9404-D1545D9BB81C}" presName="Name37" presStyleLbl="parChTrans1D3" presStyleIdx="16" presStyleCnt="17" custSzX="666001" custSzY="1080009"/>
      <dgm:spPr/>
    </dgm:pt>
    <dgm:pt modelId="{0CB309A5-DBB5-43DB-B582-934B5BB3AD41}" type="pres">
      <dgm:prSet presAssocID="{BC6CC3D8-1F99-43E7-8B7E-4C0A62E0F08E}" presName="hierRoot2" presStyleCnt="0">
        <dgm:presLayoutVars>
          <dgm:hierBranch val="init"/>
        </dgm:presLayoutVars>
      </dgm:prSet>
      <dgm:spPr/>
    </dgm:pt>
    <dgm:pt modelId="{79321BB3-0BCD-44B3-9B64-85BD18D4B471}" type="pres">
      <dgm:prSet presAssocID="{BC6CC3D8-1F99-43E7-8B7E-4C0A62E0F08E}" presName="rootComposite" presStyleCnt="0"/>
      <dgm:spPr/>
    </dgm:pt>
    <dgm:pt modelId="{3B147B4C-E5E9-40D1-9A21-F7AEC98BE572}" type="pres">
      <dgm:prSet presAssocID="{BC6CC3D8-1F99-43E7-8B7E-4C0A62E0F08E}" presName="rootText" presStyleLbl="node3" presStyleIdx="16" presStyleCnt="17" custScaleX="102212" custScaleY="397126">
        <dgm:presLayoutVars>
          <dgm:chPref val="3"/>
        </dgm:presLayoutVars>
      </dgm:prSet>
      <dgm:spPr/>
    </dgm:pt>
    <dgm:pt modelId="{E9ECBFED-751F-4989-A4D2-CD8B942C0469}" type="pres">
      <dgm:prSet presAssocID="{BC6CC3D8-1F99-43E7-8B7E-4C0A62E0F08E}" presName="rootConnector" presStyleLbl="node3" presStyleIdx="16" presStyleCnt="17"/>
      <dgm:spPr/>
    </dgm:pt>
    <dgm:pt modelId="{6EC1ACA6-FE08-437B-BEEA-87CB8595F8C8}" type="pres">
      <dgm:prSet presAssocID="{BC6CC3D8-1F99-43E7-8B7E-4C0A62E0F08E}" presName="hierChild4" presStyleCnt="0"/>
      <dgm:spPr/>
    </dgm:pt>
    <dgm:pt modelId="{7AB0910B-39BC-4239-BE09-EFED42D87F7E}" type="pres">
      <dgm:prSet presAssocID="{FC840925-9210-4890-B6B7-A31775790B19}" presName="Name37" presStyleLbl="parChTrans1D4" presStyleIdx="34" presStyleCnt="37" custSzX="666000" custSzY="1080009"/>
      <dgm:spPr/>
    </dgm:pt>
    <dgm:pt modelId="{DBF66ACF-9155-46B7-B66C-0AFA4C33AD14}" type="pres">
      <dgm:prSet presAssocID="{42EAEFC7-660B-4F5A-BA43-F678119E241C}" presName="hierRoot2" presStyleCnt="0">
        <dgm:presLayoutVars>
          <dgm:hierBranch val="init"/>
        </dgm:presLayoutVars>
      </dgm:prSet>
      <dgm:spPr/>
    </dgm:pt>
    <dgm:pt modelId="{0D8E8B8B-8D34-4FD6-A52B-D13271381694}" type="pres">
      <dgm:prSet presAssocID="{42EAEFC7-660B-4F5A-BA43-F678119E241C}" presName="rootComposite" presStyleCnt="0"/>
      <dgm:spPr/>
    </dgm:pt>
    <dgm:pt modelId="{977843E1-222D-4A7B-B13C-63123E0BA1DB}" type="pres">
      <dgm:prSet presAssocID="{42EAEFC7-660B-4F5A-BA43-F678119E241C}" presName="rootText" presStyleLbl="node4" presStyleIdx="34" presStyleCnt="37" custScaleX="102212" custScaleY="397126">
        <dgm:presLayoutVars>
          <dgm:chPref val="3"/>
        </dgm:presLayoutVars>
      </dgm:prSet>
      <dgm:spPr/>
    </dgm:pt>
    <dgm:pt modelId="{4293EB2B-A4A3-4669-BFE9-DBA8FD8116C8}" type="pres">
      <dgm:prSet presAssocID="{42EAEFC7-660B-4F5A-BA43-F678119E241C}" presName="rootConnector" presStyleLbl="node4" presStyleIdx="34" presStyleCnt="37"/>
      <dgm:spPr/>
    </dgm:pt>
    <dgm:pt modelId="{D55E734C-EAEE-434B-803D-C5EB80D7F217}" type="pres">
      <dgm:prSet presAssocID="{42EAEFC7-660B-4F5A-BA43-F678119E241C}" presName="hierChild4" presStyleCnt="0"/>
      <dgm:spPr/>
    </dgm:pt>
    <dgm:pt modelId="{F0F95895-E9A0-4631-A2E0-BB65BD4A4CEE}" type="pres">
      <dgm:prSet presAssocID="{5C85B355-D59A-4281-B61C-DE9F120D3230}" presName="Name37" presStyleLbl="parChTrans1D4" presStyleIdx="35" presStyleCnt="37" custSzX="666000" custSzY="1080009"/>
      <dgm:spPr/>
    </dgm:pt>
    <dgm:pt modelId="{E9FDECCE-3C5D-4909-B1E5-A20982757624}" type="pres">
      <dgm:prSet presAssocID="{A2C899ED-9AB2-4455-BEB9-5EA13FB9B47D}" presName="hierRoot2" presStyleCnt="0">
        <dgm:presLayoutVars>
          <dgm:hierBranch val="init"/>
        </dgm:presLayoutVars>
      </dgm:prSet>
      <dgm:spPr/>
    </dgm:pt>
    <dgm:pt modelId="{95C30809-7D3F-4A15-9980-5A92FFA1368E}" type="pres">
      <dgm:prSet presAssocID="{A2C899ED-9AB2-4455-BEB9-5EA13FB9B47D}" presName="rootComposite" presStyleCnt="0"/>
      <dgm:spPr/>
    </dgm:pt>
    <dgm:pt modelId="{22B36736-9CE2-410F-B823-8B83368350B7}" type="pres">
      <dgm:prSet presAssocID="{A2C899ED-9AB2-4455-BEB9-5EA13FB9B47D}" presName="rootText" presStyleLbl="node4" presStyleIdx="35" presStyleCnt="37" custScaleX="102212" custScaleY="397126">
        <dgm:presLayoutVars>
          <dgm:chPref val="3"/>
        </dgm:presLayoutVars>
      </dgm:prSet>
      <dgm:spPr/>
    </dgm:pt>
    <dgm:pt modelId="{765C9B49-2361-4E81-AE78-0CA6CB55EA34}" type="pres">
      <dgm:prSet presAssocID="{A2C899ED-9AB2-4455-BEB9-5EA13FB9B47D}" presName="rootConnector" presStyleLbl="node4" presStyleIdx="35" presStyleCnt="37"/>
      <dgm:spPr/>
    </dgm:pt>
    <dgm:pt modelId="{20B53B99-54A5-4657-B5B9-48620BD45232}" type="pres">
      <dgm:prSet presAssocID="{A2C899ED-9AB2-4455-BEB9-5EA13FB9B47D}" presName="hierChild4" presStyleCnt="0"/>
      <dgm:spPr/>
    </dgm:pt>
    <dgm:pt modelId="{A2C96E5C-0952-46CE-BF64-5DADF8A9FE8F}" type="pres">
      <dgm:prSet presAssocID="{BDD081E1-1160-45C8-8D88-00CAF4048BB6}" presName="Name37" presStyleLbl="parChTrans1D4" presStyleIdx="36" presStyleCnt="37" custSzX="666001" custSzY="1080001"/>
      <dgm:spPr/>
    </dgm:pt>
    <dgm:pt modelId="{B356BF88-04F4-493C-B5E5-78F448E62CCD}" type="pres">
      <dgm:prSet presAssocID="{3ED80735-1B4B-4918-A7DE-0276CF6F422A}" presName="hierRoot2" presStyleCnt="0">
        <dgm:presLayoutVars>
          <dgm:hierBranch val="init"/>
        </dgm:presLayoutVars>
      </dgm:prSet>
      <dgm:spPr/>
    </dgm:pt>
    <dgm:pt modelId="{D840D92E-9F0F-4670-9248-6957E7E344DA}" type="pres">
      <dgm:prSet presAssocID="{3ED80735-1B4B-4918-A7DE-0276CF6F422A}" presName="rootComposite" presStyleCnt="0"/>
      <dgm:spPr/>
    </dgm:pt>
    <dgm:pt modelId="{BEC6D5B7-D1A8-4FDA-AD96-007618E16D99}" type="pres">
      <dgm:prSet presAssocID="{3ED80735-1B4B-4918-A7DE-0276CF6F422A}" presName="rootText" presStyleLbl="node4" presStyleIdx="36" presStyleCnt="37" custScaleX="102212" custScaleY="397126">
        <dgm:presLayoutVars>
          <dgm:chPref val="3"/>
        </dgm:presLayoutVars>
      </dgm:prSet>
      <dgm:spPr/>
    </dgm:pt>
    <dgm:pt modelId="{7053D4FB-F158-45B8-A317-88896F50873A}" type="pres">
      <dgm:prSet presAssocID="{3ED80735-1B4B-4918-A7DE-0276CF6F422A}" presName="rootConnector" presStyleLbl="node4" presStyleIdx="36" presStyleCnt="37"/>
      <dgm:spPr/>
    </dgm:pt>
    <dgm:pt modelId="{76C93213-8EE0-4504-849C-A54C1C0F9845}" type="pres">
      <dgm:prSet presAssocID="{3ED80735-1B4B-4918-A7DE-0276CF6F422A}" presName="hierChild4" presStyleCnt="0"/>
      <dgm:spPr/>
    </dgm:pt>
    <dgm:pt modelId="{FFF980C4-3DD4-46EA-B938-9AE2DDE30DEA}" type="pres">
      <dgm:prSet presAssocID="{3ED80735-1B4B-4918-A7DE-0276CF6F422A}" presName="hierChild5" presStyleCnt="0"/>
      <dgm:spPr/>
    </dgm:pt>
    <dgm:pt modelId="{332ED5B9-BABE-4A2E-AF19-0C6D05DF041D}" type="pres">
      <dgm:prSet presAssocID="{A2C899ED-9AB2-4455-BEB9-5EA13FB9B47D}" presName="hierChild5" presStyleCnt="0"/>
      <dgm:spPr/>
    </dgm:pt>
    <dgm:pt modelId="{CC1B67F0-63F2-430F-B227-5671410F6225}" type="pres">
      <dgm:prSet presAssocID="{42EAEFC7-660B-4F5A-BA43-F678119E241C}" presName="hierChild5" presStyleCnt="0"/>
      <dgm:spPr/>
    </dgm:pt>
    <dgm:pt modelId="{C51F090E-4FC1-474D-92C7-223D4E8BFCEF}" type="pres">
      <dgm:prSet presAssocID="{BC6CC3D8-1F99-43E7-8B7E-4C0A62E0F08E}" presName="hierChild5" presStyleCnt="0"/>
      <dgm:spPr/>
    </dgm:pt>
    <dgm:pt modelId="{3327790B-C489-4DD8-A747-A57E18509412}" type="pres">
      <dgm:prSet presAssocID="{104391C4-92B3-430F-A9F5-BDEC380CA18B}" presName="hierChild5" presStyleCnt="0"/>
      <dgm:spPr/>
    </dgm:pt>
    <dgm:pt modelId="{8C83D1A7-42FE-43AF-9EBC-B060F6F77F19}" type="pres">
      <dgm:prSet presAssocID="{1FC8C0E3-C7C1-4E44-89A3-0C9CF57EA778}" presName="hierChild3" presStyleCnt="0"/>
      <dgm:spPr/>
    </dgm:pt>
  </dgm:ptLst>
  <dgm:cxnLst>
    <dgm:cxn modelId="{144E4800-9CC9-4514-ABC2-98B339F0B24C}" type="presOf" srcId="{DC086DAD-0E2A-47A4-8A20-F27987987976}" destId="{50D08E07-838C-4281-BCF2-79AE79546A58}" srcOrd="1" destOrd="0" presId="urn:microsoft.com/office/officeart/2005/8/layout/orgChart1"/>
    <dgm:cxn modelId="{47992901-28F9-4658-BFB3-8B364C30D662}" type="presOf" srcId="{9128BB61-07BC-48EB-8004-0A69E692B785}" destId="{28DC2DC4-8A6F-4093-98CB-80D10C473EA0}" srcOrd="0" destOrd="0" presId="urn:microsoft.com/office/officeart/2005/8/layout/orgChart1"/>
    <dgm:cxn modelId="{EFA8D801-0988-4EAD-817E-3338DFE96A68}" type="presOf" srcId="{B9883B81-9785-4F06-B2B1-B51954E1279C}" destId="{0C2EFFFB-309A-44FB-9837-68E6436B91D1}" srcOrd="0" destOrd="0" presId="urn:microsoft.com/office/officeart/2005/8/layout/orgChart1"/>
    <dgm:cxn modelId="{8DE6F201-59B8-4355-9FC1-A0309609BFFF}" type="presOf" srcId="{5E994C67-FA53-4E0E-9AAA-2672AB1F0D8C}" destId="{96C976BB-E445-4406-AF1E-F37AB1AAF509}" srcOrd="0" destOrd="0" presId="urn:microsoft.com/office/officeart/2005/8/layout/orgChart1"/>
    <dgm:cxn modelId="{D7DA6602-E08A-4339-854D-DA4D0C1A3C43}" type="presOf" srcId="{8569BDB1-360C-4108-A07C-778A6A3DF8C4}" destId="{49960A38-0995-4DAB-8B5E-E0CD0A13615C}" srcOrd="0" destOrd="0" presId="urn:microsoft.com/office/officeart/2005/8/layout/orgChart1"/>
    <dgm:cxn modelId="{D70F5D03-41F2-415C-B7AE-FF4FD9875F63}" type="presOf" srcId="{5C85B355-D59A-4281-B61C-DE9F120D3230}" destId="{F0F95895-E9A0-4631-A2E0-BB65BD4A4CEE}" srcOrd="0" destOrd="0" presId="urn:microsoft.com/office/officeart/2005/8/layout/orgChart1"/>
    <dgm:cxn modelId="{92A04E03-D8E5-4185-AB83-98272A5313A7}" type="presOf" srcId="{405CFCFB-6E51-4E12-B77F-0FB74F09A616}" destId="{AD414D0C-8B44-4AB1-B0CF-7B0AA01EF2D3}" srcOrd="0" destOrd="0" presId="urn:microsoft.com/office/officeart/2005/8/layout/orgChart1"/>
    <dgm:cxn modelId="{B1E50804-1E55-4473-A620-5FB7CA77D6BE}" srcId="{BC6CC3D8-1F99-43E7-8B7E-4C0A62E0F08E}" destId="{42EAEFC7-660B-4F5A-BA43-F678119E241C}" srcOrd="0" destOrd="0" parTransId="{FC840925-9210-4890-B6B7-A31775790B19}" sibTransId="{0E421F33-C230-429E-A489-23EB7C5DA706}"/>
    <dgm:cxn modelId="{D8B89704-7948-4A0E-8300-3D654AA1091B}" type="presOf" srcId="{3384C3C1-9CF1-4CF2-9B26-EA648247794F}" destId="{53A4D9B0-50DF-45D1-BF4B-42D84D0B5613}" srcOrd="1" destOrd="0" presId="urn:microsoft.com/office/officeart/2005/8/layout/orgChart1"/>
    <dgm:cxn modelId="{9A943405-B227-4702-A369-F4D03A30B2C9}" type="presOf" srcId="{3D189F32-73B9-4FF8-95DA-D1939B5DD752}" destId="{4EE72591-7E47-46E5-B3B1-6CDDEB9838BD}" srcOrd="0" destOrd="0" presId="urn:microsoft.com/office/officeart/2005/8/layout/orgChart1"/>
    <dgm:cxn modelId="{217E2107-A883-40F4-95FE-5A98DA5A2F30}" type="presOf" srcId="{731FF941-5033-4898-9FE8-1EB118F79D80}" destId="{E0F95DFE-1DCA-4AC1-8A24-C19A4B159A63}" srcOrd="0" destOrd="0" presId="urn:microsoft.com/office/officeart/2005/8/layout/orgChart1"/>
    <dgm:cxn modelId="{3A95080A-5F82-431D-B141-0A3D1FFBE61B}" type="presOf" srcId="{7F79C3FE-449B-4BF0-981F-077812354D6E}" destId="{D47A081F-27EB-4031-963C-A300B0874813}" srcOrd="0" destOrd="0" presId="urn:microsoft.com/office/officeart/2005/8/layout/orgChart1"/>
    <dgm:cxn modelId="{F67F410A-250E-444D-B475-4186C758C2E4}" type="presOf" srcId="{3832FF76-A99F-4FFC-9C82-049F82F343F9}" destId="{4E0FB6A0-72F8-4318-A191-6DF328E5264D}" srcOrd="0" destOrd="0" presId="urn:microsoft.com/office/officeart/2005/8/layout/orgChart1"/>
    <dgm:cxn modelId="{8C988F0B-33E6-42D5-8A57-641720A122EF}" srcId="{F8AA1775-9C8D-429A-95BA-53F6FA74F356}" destId="{87F9D00C-5253-444C-BAB9-02C1DBBCEC54}" srcOrd="0" destOrd="0" parTransId="{7F79C3FE-449B-4BF0-981F-077812354D6E}" sibTransId="{891A7D3F-771D-4644-88BC-3768C74A345A}"/>
    <dgm:cxn modelId="{BE21F30B-A4CF-4801-9E25-A620279A8B5E}" type="presOf" srcId="{13C7BD7D-7CF0-48F0-9FCD-A3FFEFF1C996}" destId="{BF9E0EB6-5975-436C-B0AC-3095C9F4A4FB}" srcOrd="1" destOrd="0" presId="urn:microsoft.com/office/officeart/2005/8/layout/orgChart1"/>
    <dgm:cxn modelId="{DAAE0F0C-6688-40D4-9EE6-F9F1314A89D5}" srcId="{1FC8C0E3-C7C1-4E44-89A3-0C9CF57EA778}" destId="{C1BAADBA-9BD6-42F9-A6A1-BE0CDB48F2E0}" srcOrd="4" destOrd="0" parTransId="{78ECA0E1-36D1-43F0-B48C-C7E030C72E2D}" sibTransId="{40D56A25-D4B3-49F9-959A-64EE8D0C0C74}"/>
    <dgm:cxn modelId="{8256850C-2154-46D2-A398-377A0A4E684A}" type="presOf" srcId="{2A2BC596-31B8-4A18-BED9-3AFE34D9BC9C}" destId="{B470D441-E28B-4754-A3F2-BE78138B6AC1}" srcOrd="1" destOrd="0" presId="urn:microsoft.com/office/officeart/2005/8/layout/orgChart1"/>
    <dgm:cxn modelId="{4680EC0D-DF03-49CA-A88D-E5210FE4B455}" srcId="{51E7FD44-D40C-47F7-8662-1E70B30E2FF3}" destId="{17164A74-6719-4BF4-A3EB-A0714A72B0D3}" srcOrd="3" destOrd="0" parTransId="{3D189F32-73B9-4FF8-95DA-D1939B5DD752}" sibTransId="{1B130D10-58F5-4143-8F2E-10C1DAF4A72B}"/>
    <dgm:cxn modelId="{179EF00E-05E7-49BC-B2F8-196DB6501A89}" srcId="{51E7FD44-D40C-47F7-8662-1E70B30E2FF3}" destId="{0A5F3FA2-8CF2-433E-A97E-00B46FAC21D6}" srcOrd="0" destOrd="0" parTransId="{08B75091-120A-4FE8-939A-B4A2DB96CBB7}" sibTransId="{88A0103E-2D68-45CB-9D4D-1DEE57CCED7D}"/>
    <dgm:cxn modelId="{5D6F6E0F-4AD8-45A1-B56B-7874A4838A67}" type="presOf" srcId="{2A2BC596-31B8-4A18-BED9-3AFE34D9BC9C}" destId="{FA526FC5-38C6-4792-84F4-D250B9D892F2}" srcOrd="0" destOrd="0" presId="urn:microsoft.com/office/officeart/2005/8/layout/orgChart1"/>
    <dgm:cxn modelId="{DD1DAD0F-2DB0-45A0-B910-2358E6BA8CC7}" type="presOf" srcId="{E1FE5675-CD43-4103-BB34-3129A469EB38}" destId="{DFA3646C-B047-451B-8296-2773CC3B0767}" srcOrd="0" destOrd="0" presId="urn:microsoft.com/office/officeart/2005/8/layout/orgChart1"/>
    <dgm:cxn modelId="{BA9BAF0F-7E03-43FA-B8DE-841E66C63B01}" type="presOf" srcId="{FDD99531-3C40-40BE-B2EB-F712B94EE7B6}" destId="{D0680135-5C1E-4BEC-9D4D-79DC548D50F6}" srcOrd="1" destOrd="0" presId="urn:microsoft.com/office/officeart/2005/8/layout/orgChart1"/>
    <dgm:cxn modelId="{26573B12-25AC-4B8A-8BC9-88BACE0B08BC}" srcId="{22BBBCD3-E569-4C7E-95CE-C676FF1DF12B}" destId="{2A2BC596-31B8-4A18-BED9-3AFE34D9BC9C}" srcOrd="0" destOrd="0" parTransId="{EA51DF41-BCC7-404F-BDF3-CBED94CD9054}" sibTransId="{B0E82F59-C195-4474-A1C8-7161D5D7B4D2}"/>
    <dgm:cxn modelId="{7E815C14-6CA9-46AD-B177-2C5B81462C71}" type="presOf" srcId="{8FF9AAB4-CCB7-4DEF-8D1D-29C2D79C267B}" destId="{60E97539-37BA-42DE-9750-375FFA7D152F}" srcOrd="0" destOrd="0" presId="urn:microsoft.com/office/officeart/2005/8/layout/orgChart1"/>
    <dgm:cxn modelId="{3222D314-6B12-4F55-871A-79DCAD37E509}" srcId="{1FC8C0E3-C7C1-4E44-89A3-0C9CF57EA778}" destId="{00E0822A-F98D-44DE-86E7-4B9CD62C6703}" srcOrd="0" destOrd="0" parTransId="{7FA47875-7FA8-4262-9243-67C9C0E14A01}" sibTransId="{BD780BC8-1218-421D-9987-D561531D3A7A}"/>
    <dgm:cxn modelId="{533C5415-AE50-408B-99D5-F86E24127E24}" srcId="{3384C3C1-9CF1-4CF2-9B26-EA648247794F}" destId="{0425A876-2789-4C1B-9E76-3A5292080B8A}" srcOrd="0" destOrd="0" parTransId="{EF0D429E-CD1E-47D3-8CDA-8F5CC0F609BD}" sibTransId="{A1AD3D45-F41E-4B12-A7A0-6012C7133D32}"/>
    <dgm:cxn modelId="{63ACEE16-E456-4C2B-9544-EB773700CB51}" type="presOf" srcId="{77A1F515-0006-4B6C-B1BD-DD4A6084B728}" destId="{2107EE60-71FA-4958-8ADC-2FB0A29CADFD}" srcOrd="0" destOrd="0" presId="urn:microsoft.com/office/officeart/2005/8/layout/orgChart1"/>
    <dgm:cxn modelId="{29FD8517-AF84-4440-8036-E674818876B1}" type="presOf" srcId="{54C1FE34-6697-4918-868C-D66973AAE278}" destId="{2A9B014B-6757-4D16-A478-CCFC736CC885}" srcOrd="1" destOrd="0" presId="urn:microsoft.com/office/officeart/2005/8/layout/orgChart1"/>
    <dgm:cxn modelId="{AD22DE17-0130-48A5-9655-EFBF8E20200C}" srcId="{2CE1150E-B857-41A8-AC96-F21CB82D9BD4}" destId="{13C7BD7D-7CF0-48F0-9FCD-A3FFEFF1C996}" srcOrd="0" destOrd="0" parTransId="{CA512104-FB44-4A6A-9B8D-A7B88E8631EC}" sibTransId="{61613BBE-8229-478E-8279-BA38FC874311}"/>
    <dgm:cxn modelId="{5E718018-C3B3-4ABA-AF63-49DEFF6D4523}" type="presOf" srcId="{AFBEE259-6A2D-415D-8A5B-A195B4BEBC75}" destId="{456954F0-52F1-4684-B12C-CAE5C5EE907E}" srcOrd="1" destOrd="0" presId="urn:microsoft.com/office/officeart/2005/8/layout/orgChart1"/>
    <dgm:cxn modelId="{D0617F19-F5D7-4120-AD91-D81934B4C1EF}" srcId="{00E0822A-F98D-44DE-86E7-4B9CD62C6703}" destId="{3FA306F8-E286-4254-B54E-B145089E11A5}" srcOrd="0" destOrd="0" parTransId="{B9883B81-9785-4F06-B2B1-B51954E1279C}" sibTransId="{B9FE8B2E-AD27-4E1E-AB34-F5EBEA7E8486}"/>
    <dgm:cxn modelId="{5794751B-BEE6-4353-AF30-A35D760E0491}" type="presOf" srcId="{C39D02D4-89C5-4443-8513-5B3FD4420B10}" destId="{3C0C183D-EB1D-467C-9CD6-98AA9C61E189}" srcOrd="0" destOrd="0" presId="urn:microsoft.com/office/officeart/2005/8/layout/orgChart1"/>
    <dgm:cxn modelId="{F8F7891B-956A-4399-8241-61657AD2ACD1}" srcId="{51E7FD44-D40C-47F7-8662-1E70B30E2FF3}" destId="{77A1F515-0006-4B6C-B1BD-DD4A6084B728}" srcOrd="1" destOrd="0" parTransId="{9FBCD489-3354-4CAE-926E-AE0381B1EBBE}" sibTransId="{60E2B356-38F5-449E-9CA9-32C4165059D0}"/>
    <dgm:cxn modelId="{858C611C-F486-4EDA-AE28-08460DD4F630}" srcId="{3295E1F3-B71A-4002-B868-E08CF2BFA232}" destId="{8569BDB1-360C-4108-A07C-778A6A3DF8C4}" srcOrd="1" destOrd="0" parTransId="{DF64D6CF-9522-4F23-8A6B-95354FFDD14B}" sibTransId="{D33D829D-D796-461D-A5C5-4B045A726382}"/>
    <dgm:cxn modelId="{63B2E81C-D6CB-4922-93C5-F185D43BD905}" type="presOf" srcId="{0A5F3FA2-8CF2-433E-A97E-00B46FAC21D6}" destId="{82761771-A51B-4276-9C18-257446FFEF11}" srcOrd="1" destOrd="0" presId="urn:microsoft.com/office/officeart/2005/8/layout/orgChart1"/>
    <dgm:cxn modelId="{45E4D11E-1B74-4C85-88E2-2ED0B553C87E}" type="presOf" srcId="{2E7260E2-FDB7-49A3-B3AE-AC34F2101503}" destId="{1D199038-8E6F-406E-BA6E-51F981170F65}" srcOrd="0" destOrd="0" presId="urn:microsoft.com/office/officeart/2005/8/layout/orgChart1"/>
    <dgm:cxn modelId="{D857A61F-4901-4BB5-921E-94A633324A68}" srcId="{1FC8C0E3-C7C1-4E44-89A3-0C9CF57EA778}" destId="{104391C4-92B3-430F-A9F5-BDEC380CA18B}" srcOrd="6" destOrd="0" parTransId="{17D0A380-A2D3-482F-94C0-6B98F506A255}" sibTransId="{4E15EEC3-1478-4806-9D14-BBA553678D71}"/>
    <dgm:cxn modelId="{BA6B5620-25AA-49AB-8FFC-7A5490500D50}" type="presOf" srcId="{F91F7719-286F-41CB-94EA-1769074A488A}" destId="{923C9367-EF93-476D-AC17-AE976F2F74FF}" srcOrd="0" destOrd="0" presId="urn:microsoft.com/office/officeart/2005/8/layout/orgChart1"/>
    <dgm:cxn modelId="{30B5A221-EA7C-4E5A-ABCE-AA10A0507144}" type="presOf" srcId="{F8AA1775-9C8D-429A-95BA-53F6FA74F356}" destId="{2425FCDC-5798-4374-8853-F4EC8CC6EBE0}" srcOrd="1" destOrd="0" presId="urn:microsoft.com/office/officeart/2005/8/layout/orgChart1"/>
    <dgm:cxn modelId="{C038BF21-0930-458F-8014-AF52E18526A4}" type="presOf" srcId="{0A6E0248-6655-4265-84FF-EB5965650736}" destId="{9CD2B583-F8BF-43C5-AEA8-C6F77AB3F11E}" srcOrd="0" destOrd="0" presId="urn:microsoft.com/office/officeart/2005/8/layout/orgChart1"/>
    <dgm:cxn modelId="{8983FA25-1488-42A8-89B0-7F4D2B61401A}" srcId="{731FF941-5033-4898-9FE8-1EB118F79D80}" destId="{6EE1C4C2-694C-47F7-B7C2-8AC2959D53D6}" srcOrd="0" destOrd="0" parTransId="{1F849631-33C8-49D0-9EF7-CF43C7962D3B}" sibTransId="{3FA21ADC-3FA7-473A-BA40-63EDC29548BE}"/>
    <dgm:cxn modelId="{E3E91127-8D2B-42D2-B418-5471E8E87B6B}" type="presOf" srcId="{13C7BD7D-7CF0-48F0-9FCD-A3FFEFF1C996}" destId="{800BF147-21F5-47EE-95BE-C5CECDE42A53}" srcOrd="0" destOrd="0" presId="urn:microsoft.com/office/officeart/2005/8/layout/orgChart1"/>
    <dgm:cxn modelId="{2EE36227-B873-4E4B-A7E1-729FAED971FB}" type="presOf" srcId="{2CE1150E-B857-41A8-AC96-F21CB82D9BD4}" destId="{BCA87141-3324-4DD2-A99A-030B7F4B7649}" srcOrd="1" destOrd="0" presId="urn:microsoft.com/office/officeart/2005/8/layout/orgChart1"/>
    <dgm:cxn modelId="{D7027F27-9D79-4911-8C3F-074B05D667A3}" type="presOf" srcId="{D27BAC5B-50BA-448D-8511-C92DF6D74E1F}" destId="{8C3FFAE3-E33A-4BBE-8A2F-53EAFAD3BA8F}" srcOrd="0" destOrd="0" presId="urn:microsoft.com/office/officeart/2005/8/layout/orgChart1"/>
    <dgm:cxn modelId="{4215B727-6DBB-4CA2-89FF-5D1C7780A0FD}" type="presOf" srcId="{324CFDF6-EA93-40FB-A3E9-824080062E57}" destId="{71446E38-589A-4817-8E48-BBBFA90C3943}" srcOrd="1" destOrd="0" presId="urn:microsoft.com/office/officeart/2005/8/layout/orgChart1"/>
    <dgm:cxn modelId="{94396C28-72E9-42BB-A321-BDD22408FF03}" type="presOf" srcId="{F8AA1775-9C8D-429A-95BA-53F6FA74F356}" destId="{B9B5CDD6-C5DA-4DB4-9E3C-36372D2E9CA7}" srcOrd="0" destOrd="0" presId="urn:microsoft.com/office/officeart/2005/8/layout/orgChart1"/>
    <dgm:cxn modelId="{4DFC9D29-BCBA-40DB-8D06-A2BFE505D8D5}" type="presOf" srcId="{2A41B709-4990-433E-8861-57A4CD9CC018}" destId="{06532C50-9F3A-4064-A45F-31C0BBE79F29}" srcOrd="0" destOrd="0" presId="urn:microsoft.com/office/officeart/2005/8/layout/orgChart1"/>
    <dgm:cxn modelId="{AF32E52B-6F84-48F3-B7CB-BDEDF0A875EF}" type="presOf" srcId="{BC6CC3D8-1F99-43E7-8B7E-4C0A62E0F08E}" destId="{E9ECBFED-751F-4989-A4D2-CD8B942C0469}" srcOrd="1" destOrd="0" presId="urn:microsoft.com/office/officeart/2005/8/layout/orgChart1"/>
    <dgm:cxn modelId="{4BAE452D-6410-47CC-B34C-D12ADADB2E51}" srcId="{AD3D49EB-2E0E-4195-A7E7-BABCBED0410F}" destId="{F8AA1775-9C8D-429A-95BA-53F6FA74F356}" srcOrd="0" destOrd="0" parTransId="{2CACC1B2-33DF-4888-8E4A-1CBA3EB58E7B}" sibTransId="{25FE8E9F-4D7A-49C8-B437-FD3A1E7517D7}"/>
    <dgm:cxn modelId="{BCB00A2E-3FAD-4190-9C1D-F4CBD922E2EC}" type="presOf" srcId="{65CB016E-0FEA-4F67-B5A9-DE7F5CF9774B}" destId="{4ECC4576-B155-4DD4-95D2-FF0DB1DCB61E}" srcOrd="0" destOrd="0" presId="urn:microsoft.com/office/officeart/2005/8/layout/orgChart1"/>
    <dgm:cxn modelId="{07F4882F-7EDE-4799-8EF3-9EA4F1BA6874}" type="presOf" srcId="{4052AF14-FAFD-4480-B558-1210CB64C392}" destId="{CF1101E0-0FFD-49C0-A7B3-3BFAD6880BC3}" srcOrd="0" destOrd="0" presId="urn:microsoft.com/office/officeart/2005/8/layout/orgChart1"/>
    <dgm:cxn modelId="{232D8C30-2764-4698-A524-41949DF6B691}" type="presOf" srcId="{56D8FB45-50AD-455A-B3E4-E61325F77690}" destId="{DC4AF892-C5AB-4B2A-A345-DA28D8B79129}" srcOrd="0" destOrd="0" presId="urn:microsoft.com/office/officeart/2005/8/layout/orgChart1"/>
    <dgm:cxn modelId="{907B1F31-6541-4D90-9DB5-2B5D9F8659E4}" type="presOf" srcId="{EC48ADC2-9886-45CD-A896-5B15857DE408}" destId="{C994EE22-CF28-4A7B-AAB3-93A7E8092B70}" srcOrd="1" destOrd="0" presId="urn:microsoft.com/office/officeart/2005/8/layout/orgChart1"/>
    <dgm:cxn modelId="{CAC37332-ABBC-483B-89FA-C3666C9A5B93}" type="presOf" srcId="{EF0D429E-CD1E-47D3-8CDA-8F5CC0F609BD}" destId="{FE6D8E06-1354-4FA6-A130-37E8A1927B3E}" srcOrd="0" destOrd="0" presId="urn:microsoft.com/office/officeart/2005/8/layout/orgChart1"/>
    <dgm:cxn modelId="{BF309632-A831-42C2-B16B-C4F2F898827B}" type="presOf" srcId="{1FC8C0E3-C7C1-4E44-89A3-0C9CF57EA778}" destId="{192BEA59-91B3-4099-AC2B-C5D472CE059D}" srcOrd="0" destOrd="0" presId="urn:microsoft.com/office/officeart/2005/8/layout/orgChart1"/>
    <dgm:cxn modelId="{92791934-2645-4B1F-B3D5-49CF2B9D8704}" type="presOf" srcId="{104391C4-92B3-430F-A9F5-BDEC380CA18B}" destId="{81CB3514-FEAE-40CB-BEE2-BDD56CADD0AF}" srcOrd="1" destOrd="0" presId="urn:microsoft.com/office/officeart/2005/8/layout/orgChart1"/>
    <dgm:cxn modelId="{B8366C34-39CE-4450-B817-18B24C504CC0}" type="presOf" srcId="{CBD85E99-4BBD-46D8-ACAC-C69F8B67115F}" destId="{8A3D385F-A827-46F0-8EDF-850A48B3BDB9}" srcOrd="0" destOrd="0" presId="urn:microsoft.com/office/officeart/2005/8/layout/orgChart1"/>
    <dgm:cxn modelId="{F572E235-7348-4838-9D35-3883E2CAA7CB}" type="presOf" srcId="{BB59EF96-95A7-48F8-9EAD-9A0661623FB8}" destId="{824713B3-7F27-4DD9-87FA-BB98362A9996}" srcOrd="1" destOrd="0" presId="urn:microsoft.com/office/officeart/2005/8/layout/orgChart1"/>
    <dgm:cxn modelId="{1B5B0336-1E2B-4B94-B6D0-F81BDDFA72EF}" srcId="{616A70C7-1418-4460-82D8-EB4019260142}" destId="{65CB016E-0FEA-4F67-B5A9-DE7F5CF9774B}" srcOrd="0" destOrd="0" parTransId="{1971DD27-2698-4CFD-94E0-395D5A5E1F39}" sibTransId="{3D266839-6047-48D0-854E-F12DD2F57F15}"/>
    <dgm:cxn modelId="{71494536-B225-4094-91A6-EA973162A525}" srcId="{2E7260E2-FDB7-49A3-B3AE-AC34F2101503}" destId="{40BEAF9D-1E7E-46F3-9B62-92EA13C289B5}" srcOrd="0" destOrd="0" parTransId="{CBD85E99-4BBD-46D8-ACAC-C69F8B67115F}" sibTransId="{D6BF2267-65C8-4C26-B59E-AF972F6B3A30}"/>
    <dgm:cxn modelId="{6D9B0339-4BB9-4EBD-8049-4F4176ECEE50}" srcId="{EC48ADC2-9886-45CD-A896-5B15857DE408}" destId="{A32D5694-15D4-40FB-A681-7C8A209C3131}" srcOrd="0" destOrd="0" parTransId="{37997753-A3A9-426F-BC17-DC2EA05CE9F5}" sibTransId="{5C27C278-8BF6-44D7-976C-4C04F500FE2D}"/>
    <dgm:cxn modelId="{0C46A739-9345-42C8-9D0E-995210A18010}" type="presOf" srcId="{D67CA1B6-22CC-4068-8F7B-60149D6AA6B3}" destId="{D9416FE6-9724-44AA-8036-1BB054FF8B97}" srcOrd="0" destOrd="0" presId="urn:microsoft.com/office/officeart/2005/8/layout/orgChart1"/>
    <dgm:cxn modelId="{7C9BCF39-DFD3-4109-8B07-D8DD675C78A0}" type="presOf" srcId="{3192668C-B4C3-4336-8FB9-E72B4D81C847}" destId="{80B48F5D-EADB-46E5-B57F-2DD3AB651656}" srcOrd="1" destOrd="0" presId="urn:microsoft.com/office/officeart/2005/8/layout/orgChart1"/>
    <dgm:cxn modelId="{FE36603A-0C1A-40F1-B75D-E0E3D3A181CD}" type="presOf" srcId="{78ECA0E1-36D1-43F0-B48C-C7E030C72E2D}" destId="{AC001349-C471-4720-9230-7EE7A6F65DD1}" srcOrd="0" destOrd="0" presId="urn:microsoft.com/office/officeart/2005/8/layout/orgChart1"/>
    <dgm:cxn modelId="{957FF13A-60F2-4091-97D1-7D5FB48D9A64}" type="presOf" srcId="{502E5085-420C-4F7A-9404-D1545D9BB81C}" destId="{16213C69-A276-40A2-B561-FFE4DCDC2923}" srcOrd="0" destOrd="0" presId="urn:microsoft.com/office/officeart/2005/8/layout/orgChart1"/>
    <dgm:cxn modelId="{5453AA40-C92C-4B5B-9954-B2D3025EF5F7}" type="presOf" srcId="{6EE1C4C2-694C-47F7-B7C2-8AC2959D53D6}" destId="{81C06FE3-7C51-4B9C-B45D-6330AF157537}" srcOrd="1" destOrd="0" presId="urn:microsoft.com/office/officeart/2005/8/layout/orgChart1"/>
    <dgm:cxn modelId="{48DFC640-EBAB-4CEF-93A5-DC3D13BB492B}" type="presOf" srcId="{17D0A380-A2D3-482F-94C0-6B98F506A255}" destId="{7B3F6346-4802-4067-8F12-F0D544495F7F}" srcOrd="0" destOrd="0" presId="urn:microsoft.com/office/officeart/2005/8/layout/orgChart1"/>
    <dgm:cxn modelId="{C6B59F5E-33E6-4AF6-A9E8-94588F9FB083}" srcId="{1FC8C0E3-C7C1-4E44-89A3-0C9CF57EA778}" destId="{EE057169-3B7A-43AD-A4FD-FDE9060D3F38}" srcOrd="2" destOrd="0" parTransId="{405CFCFB-6E51-4E12-B77F-0FB74F09A616}" sibTransId="{E6E9D4AF-44C2-4A8A-B0EB-61B1D22553F8}"/>
    <dgm:cxn modelId="{AC12CF5F-689C-4713-8C2A-9365F08DCDD0}" type="presOf" srcId="{1F849631-33C8-49D0-9EF7-CF43C7962D3B}" destId="{C335C7F5-BFF2-4DD9-A636-F872BA2BBE64}" srcOrd="0" destOrd="0" presId="urn:microsoft.com/office/officeart/2005/8/layout/orgChart1"/>
    <dgm:cxn modelId="{2DEED95F-5505-4BDF-9EAD-95433C57EBFD}" type="presOf" srcId="{7FA47875-7FA8-4262-9243-67C9C0E14A01}" destId="{6A560870-02B1-498C-A299-E0A032CD9C94}" srcOrd="0" destOrd="0" presId="urn:microsoft.com/office/officeart/2005/8/layout/orgChart1"/>
    <dgm:cxn modelId="{62DF3961-C02B-431F-9525-F6B9EB790B58}" srcId="{0A5F3FA2-8CF2-433E-A97E-00B46FAC21D6}" destId="{10807F16-4A7F-4991-ACAB-547B9F4AA305}" srcOrd="0" destOrd="0" parTransId="{C39D02D4-89C5-4443-8513-5B3FD4420B10}" sibTransId="{7C732952-E894-41C5-8A0D-39AE5D3815E4}"/>
    <dgm:cxn modelId="{3468C941-429D-4230-AF89-E95743983094}" srcId="{BB59EF96-95A7-48F8-9EAD-9A0661623FB8}" destId="{4DF5CA88-58CF-427F-AD63-DC2EA7DB0105}" srcOrd="0" destOrd="0" parTransId="{F7B71ED8-3000-4A3B-A6E5-863DD383AACB}" sibTransId="{9C7B34BE-8C25-4993-877B-3A0A2CF1858D}"/>
    <dgm:cxn modelId="{DD428942-7D83-41F5-8E15-5948A155FC57}" srcId="{42EAEFC7-660B-4F5A-BA43-F678119E241C}" destId="{A2C899ED-9AB2-4455-BEB9-5EA13FB9B47D}" srcOrd="0" destOrd="0" parTransId="{5C85B355-D59A-4281-B61C-DE9F120D3230}" sibTransId="{3BE8E4C2-BB4A-477C-8CB7-CA2AC63C375A}"/>
    <dgm:cxn modelId="{043C0463-E852-4A67-B9E8-BFB48929FC54}" srcId="{AD3D49EB-2E0E-4195-A7E7-BABCBED0410F}" destId="{8FF9AAB4-CCB7-4DEF-8D1D-29C2D79C267B}" srcOrd="2" destOrd="0" parTransId="{5B613ADF-BDCC-42D8-823E-B6AC988A0F6E}" sibTransId="{141B5891-F003-4EB5-B40C-55FCCFA01A9A}"/>
    <dgm:cxn modelId="{0828ED63-02EC-4656-8C09-D3DE214D03F5}" srcId="{6EE1C4C2-694C-47F7-B7C2-8AC2959D53D6}" destId="{0A6E0248-6655-4265-84FF-EB5965650736}" srcOrd="0" destOrd="0" parTransId="{D53F802D-9576-4C99-810B-5ECF6281B4A5}" sibTransId="{8D2C3E59-0CBC-4FF9-BAE3-E727E61FDCA0}"/>
    <dgm:cxn modelId="{02AC9D44-F445-4A82-9A65-E530C8BE66E4}" type="presOf" srcId="{3FAA8DAE-3EB3-492D-9283-39A443AD180B}" destId="{A1B81038-0D79-4EF0-A774-E549AD69A650}" srcOrd="0" destOrd="0" presId="urn:microsoft.com/office/officeart/2005/8/layout/orgChart1"/>
    <dgm:cxn modelId="{9C9AA545-C9B0-4E8B-9F46-9FF27F1FA4B6}" srcId="{324CFDF6-EA93-40FB-A3E9-824080062E57}" destId="{63D4E679-FCAC-480D-9CA0-C294E71C7017}" srcOrd="0" destOrd="0" parTransId="{E3968860-EE50-4C87-B198-971FBBF93B9F}" sibTransId="{28707D49-4943-498A-BD60-AFA311C47393}"/>
    <dgm:cxn modelId="{965E5D46-CBB5-498D-A591-45E05E81C11E}" type="presOf" srcId="{04BC62BF-326D-4735-BF79-D50DB1FD8C1F}" destId="{49CCB03A-F3F2-468B-8042-6DE687AABAD4}" srcOrd="0" destOrd="0" presId="urn:microsoft.com/office/officeart/2005/8/layout/orgChart1"/>
    <dgm:cxn modelId="{E2F9BD46-F922-4526-B07C-B89EE5C46EAE}" srcId="{8E585D26-67D9-48B7-96FB-0E7AAA5F1DAC}" destId="{616A70C7-1418-4460-82D8-EB4019260142}" srcOrd="0" destOrd="0" parTransId="{4052AF14-FAFD-4480-B558-1210CB64C392}" sibTransId="{4369E89B-D1E8-47E9-898A-C028E9C46B0A}"/>
    <dgm:cxn modelId="{29E85648-186D-4CC0-A63C-58B30FADF5F2}" type="presOf" srcId="{E3968860-EE50-4C87-B198-971FBBF93B9F}" destId="{F0F389CC-3DA1-4C26-AA91-480E95343C42}" srcOrd="0" destOrd="0" presId="urn:microsoft.com/office/officeart/2005/8/layout/orgChart1"/>
    <dgm:cxn modelId="{440DDE48-0FEB-45D0-A265-75D487E5DDA5}" type="presOf" srcId="{AFBEE259-6A2D-415D-8A5B-A195B4BEBC75}" destId="{9C9DAF0F-868F-4919-912B-68BD2603A97F}" srcOrd="0" destOrd="0" presId="urn:microsoft.com/office/officeart/2005/8/layout/orgChart1"/>
    <dgm:cxn modelId="{FF071769-6B39-435F-A615-1F104D6C1957}" srcId="{17164A74-6719-4BF4-A3EB-A0714A72B0D3}" destId="{56D8FB45-50AD-455A-B3E4-E61325F77690}" srcOrd="0" destOrd="0" parTransId="{D67CA1B6-22CC-4068-8F7B-60149D6AA6B3}" sibTransId="{D2946CD7-8023-4F52-A8D2-CD0226F3EC90}"/>
    <dgm:cxn modelId="{FDCD5D69-1EFD-4E15-AE9F-C9C2D09AD149}" type="presOf" srcId="{C096E071-7FE4-4EA2-9FA2-B636139E078D}" destId="{9013D172-B5AC-47DB-9F45-F7447F3D6349}" srcOrd="0" destOrd="0" presId="urn:microsoft.com/office/officeart/2005/8/layout/orgChart1"/>
    <dgm:cxn modelId="{0D2FA649-E44D-4399-842B-4BBF085BBD7E}" type="presOf" srcId="{4DF5CA88-58CF-427F-AD63-DC2EA7DB0105}" destId="{0812A99D-D8C0-4C8B-8319-722912525258}" srcOrd="0" destOrd="0" presId="urn:microsoft.com/office/officeart/2005/8/layout/orgChart1"/>
    <dgm:cxn modelId="{B21A7C6A-7E97-4E00-8DC4-1DD509E104C0}" type="presOf" srcId="{CA512104-FB44-4A6A-9B8D-A7B88E8631EC}" destId="{E315C10B-7723-4B67-A5B8-6FB02F9CAC96}" srcOrd="0" destOrd="0" presId="urn:microsoft.com/office/officeart/2005/8/layout/orgChart1"/>
    <dgm:cxn modelId="{3983AE6A-D0B0-49DA-B277-A07A7350D6CC}" srcId="{77A1F515-0006-4B6C-B1BD-DD4A6084B728}" destId="{54C1FE34-6697-4918-868C-D66973AAE278}" srcOrd="0" destOrd="0" parTransId="{C4511B9B-B370-4801-AD8F-6EC910B9BE9E}" sibTransId="{7ADA1CFF-9AD1-4110-A4AF-D11959CA924D}"/>
    <dgm:cxn modelId="{1FB9FD4A-FD51-4584-9A43-4809999CAFB1}" type="presOf" srcId="{EDA0BECB-5C50-420D-9C09-B3F47046B5F9}" destId="{6C24FDE1-267D-4AF5-A141-4439EE822FD5}" srcOrd="1" destOrd="0" presId="urn:microsoft.com/office/officeart/2005/8/layout/orgChart1"/>
    <dgm:cxn modelId="{6A260D6B-3491-4513-9E7F-78671D72FFD6}" type="presOf" srcId="{BDD081E1-1160-45C8-8D88-00CAF4048BB6}" destId="{A2C96E5C-0952-46CE-BF64-5DADF8A9FE8F}" srcOrd="0" destOrd="0" presId="urn:microsoft.com/office/officeart/2005/8/layout/orgChart1"/>
    <dgm:cxn modelId="{3128446B-C2B6-4995-8A0F-C23EE025FB94}" type="presOf" srcId="{1FC8C0E3-C7C1-4E44-89A3-0C9CF57EA778}" destId="{79FC1A88-2082-49D9-90C3-9B0B5A2277E1}" srcOrd="1" destOrd="0" presId="urn:microsoft.com/office/officeart/2005/8/layout/orgChart1"/>
    <dgm:cxn modelId="{17906E4B-9E9B-4CB4-99D3-2A0D003A5D16}" type="presOf" srcId="{14B6D287-4669-4BBB-A172-11F20C0F5B01}" destId="{2C7FE452-DD0B-4004-A15C-24BD3433C672}" srcOrd="0" destOrd="0" presId="urn:microsoft.com/office/officeart/2005/8/layout/orgChart1"/>
    <dgm:cxn modelId="{87817C4B-953A-4CA3-9DFF-0C88D68B516D}" type="presOf" srcId="{6BC7185B-7BF0-44E5-AE5E-D0558E49866C}" destId="{F67A2584-6067-4E5C-B711-E92AF403A1BF}" srcOrd="1" destOrd="0" presId="urn:microsoft.com/office/officeart/2005/8/layout/orgChart1"/>
    <dgm:cxn modelId="{A6CFC94B-227D-4074-92FA-677511BF1D03}" type="presOf" srcId="{3ED80735-1B4B-4918-A7DE-0276CF6F422A}" destId="{BEC6D5B7-D1A8-4FDA-AD96-007618E16D99}" srcOrd="0" destOrd="0" presId="urn:microsoft.com/office/officeart/2005/8/layout/orgChart1"/>
    <dgm:cxn modelId="{DD81F04B-7558-47CD-BC5D-DBF9EF624772}" type="presOf" srcId="{0A6E0248-6655-4265-84FF-EB5965650736}" destId="{9808C2B1-1BB3-4821-8A00-6AF825991CB9}" srcOrd="1" destOrd="0" presId="urn:microsoft.com/office/officeart/2005/8/layout/orgChart1"/>
    <dgm:cxn modelId="{57C6B84C-87F8-4F38-BDDA-B5E5855541A5}" type="presOf" srcId="{87F9D00C-5253-444C-BAB9-02C1DBBCEC54}" destId="{11CAA956-0696-409B-907F-5A55B5B2C5DD}" srcOrd="0" destOrd="0" presId="urn:microsoft.com/office/officeart/2005/8/layout/orgChart1"/>
    <dgm:cxn modelId="{3F790C6D-C53D-4627-95B0-44FFA9E9749D}" type="presOf" srcId="{1971DD27-2698-4CFD-94E0-395D5A5E1F39}" destId="{05CC5D04-65E6-4FD3-A032-448FE991483C}" srcOrd="0" destOrd="0" presId="urn:microsoft.com/office/officeart/2005/8/layout/orgChart1"/>
    <dgm:cxn modelId="{89399A4E-413B-4DD5-BB18-28308F9C8BD3}" type="presOf" srcId="{731FF941-5033-4898-9FE8-1EB118F79D80}" destId="{0CBA7DA2-AB6E-40B5-BDA0-B73C2A6042FB}" srcOrd="1" destOrd="0" presId="urn:microsoft.com/office/officeart/2005/8/layout/orgChart1"/>
    <dgm:cxn modelId="{B09A966F-6886-4A47-88A4-E51A152625D5}" type="presOf" srcId="{3295E1F3-B71A-4002-B868-E08CF2BFA232}" destId="{88A2A949-67DA-4822-8BBE-9355476B22B9}" srcOrd="0" destOrd="0" presId="urn:microsoft.com/office/officeart/2005/8/layout/orgChart1"/>
    <dgm:cxn modelId="{9E792E70-EAA8-4D83-B18B-08A73C8E8091}" type="presOf" srcId="{756D062E-15C4-4E55-9B97-5B5D735C31BF}" destId="{9F8594B9-937B-4427-9CE2-CB19504364D1}" srcOrd="0" destOrd="0" presId="urn:microsoft.com/office/officeart/2005/8/layout/orgChart1"/>
    <dgm:cxn modelId="{C023B470-F666-494D-BCC6-87D646D8A503}" type="presOf" srcId="{AAC3C69A-7106-49B8-AACB-24F50A0A2FD2}" destId="{A02F1344-66CF-4392-8CD5-5A194B0D03D0}" srcOrd="0" destOrd="0" presId="urn:microsoft.com/office/officeart/2005/8/layout/orgChart1"/>
    <dgm:cxn modelId="{190F4771-8A60-451E-A9B0-7A8D998F9389}" type="presOf" srcId="{22BBBCD3-E569-4C7E-95CE-C676FF1DF12B}" destId="{2BE5BBB5-2245-4B29-B757-BD467CFC56FB}" srcOrd="1" destOrd="0" presId="urn:microsoft.com/office/officeart/2005/8/layout/orgChart1"/>
    <dgm:cxn modelId="{358D6E71-68FE-44D0-A377-D38418314E8A}" type="presOf" srcId="{E1FE5675-CD43-4103-BB34-3129A469EB38}" destId="{5840D338-0580-4FBD-A588-0DB309C0E32E}" srcOrd="1" destOrd="0" presId="urn:microsoft.com/office/officeart/2005/8/layout/orgChart1"/>
    <dgm:cxn modelId="{D77CD351-DF37-47A8-847F-5EE14BAC12C6}" type="presOf" srcId="{C83221C8-EB85-4574-96D9-0FD4B748E876}" destId="{018D1369-8694-43FA-8B1D-1A1E77FBD2F3}" srcOrd="0" destOrd="0" presId="urn:microsoft.com/office/officeart/2005/8/layout/orgChart1"/>
    <dgm:cxn modelId="{7A867672-D0D6-465D-B863-835906DCDED4}" type="presOf" srcId="{A2C899ED-9AB2-4455-BEB9-5EA13FB9B47D}" destId="{22B36736-9CE2-410F-B823-8B83368350B7}" srcOrd="0" destOrd="0" presId="urn:microsoft.com/office/officeart/2005/8/layout/orgChart1"/>
    <dgm:cxn modelId="{75438272-592B-41C3-80D4-587636075FEB}" type="presOf" srcId="{324CFDF6-EA93-40FB-A3E9-824080062E57}" destId="{561DEBF5-98F4-4EDE-8D97-3A72AC324346}" srcOrd="0" destOrd="0" presId="urn:microsoft.com/office/officeart/2005/8/layout/orgChart1"/>
    <dgm:cxn modelId="{F752B272-63C3-4BE2-ADE5-EDFE4E07629A}" srcId="{1FC8C0E3-C7C1-4E44-89A3-0C9CF57EA778}" destId="{324CFDF6-EA93-40FB-A3E9-824080062E57}" srcOrd="1" destOrd="0" parTransId="{6238C9CF-DAF9-4695-89C3-F147DA6B2B69}" sibTransId="{E92C4662-9B86-4F10-81D6-4DE1ADA657DD}"/>
    <dgm:cxn modelId="{F5EB3473-5467-455D-BFE1-8E3DF1AD347D}" srcId="{8569BDB1-360C-4108-A07C-778A6A3DF8C4}" destId="{8E585D26-67D9-48B7-96FB-0E7AAA5F1DAC}" srcOrd="0" destOrd="0" parTransId="{679ADB2B-443B-4898-9770-173DB52D862C}" sibTransId="{2F83E56C-618B-4A39-B200-308F9613A3E8}"/>
    <dgm:cxn modelId="{CB6C5B53-A77B-49D0-856A-0C9B1625282D}" type="presOf" srcId="{4DF5CA88-58CF-427F-AD63-DC2EA7DB0105}" destId="{33F516CB-FA36-4DBD-9F51-DF2FED3C8719}" srcOrd="1" destOrd="0" presId="urn:microsoft.com/office/officeart/2005/8/layout/orgChart1"/>
    <dgm:cxn modelId="{C2586373-8817-4847-8CAA-8A1064E81660}" type="presOf" srcId="{17164A74-6719-4BF4-A3EB-A0714A72B0D3}" destId="{5D4EDD9F-93D1-4E1D-99E9-9DB0F26DEE9C}" srcOrd="1" destOrd="0" presId="urn:microsoft.com/office/officeart/2005/8/layout/orgChart1"/>
    <dgm:cxn modelId="{FA32F773-EC33-46A6-92E4-F86D784FFF3F}" srcId="{2A41B709-4990-433E-8861-57A4CD9CC018}" destId="{F558178B-AB25-442C-B1C6-F17DA056C21E}" srcOrd="1" destOrd="0" parTransId="{BD7246EE-3838-4FB6-8989-C672107FD97E}" sibTransId="{A3C5C27A-773E-441E-91C9-7F8B950F484D}"/>
    <dgm:cxn modelId="{0A9B2B74-933F-4F54-97C8-9F8B8A54CC32}" type="presOf" srcId="{CA0CD715-9195-4F54-836D-3972FE1F5126}" destId="{F3313074-6F70-4F54-A2B4-CACCD0A172B1}" srcOrd="1" destOrd="0" presId="urn:microsoft.com/office/officeart/2005/8/layout/orgChart1"/>
    <dgm:cxn modelId="{BC3C3354-01F0-4345-8AD2-916B1BD66B27}" srcId="{6BC7185B-7BF0-44E5-AE5E-D0558E49866C}" destId="{DC086DAD-0E2A-47A4-8A20-F27987987976}" srcOrd="0" destOrd="0" parTransId="{A5C01B94-3518-4A3C-9E99-763023AAC398}" sibTransId="{F0192CDA-EC94-4B9B-8182-4A175C8DB106}"/>
    <dgm:cxn modelId="{AD7CD874-A960-4824-BFDF-39756EE3305C}" type="presOf" srcId="{FDD99531-3C40-40BE-B2EB-F712B94EE7B6}" destId="{B46B6637-967B-4476-9606-204FB16B6FFB}" srcOrd="0" destOrd="0" presId="urn:microsoft.com/office/officeart/2005/8/layout/orgChart1"/>
    <dgm:cxn modelId="{CD692876-D8B9-4DEB-A890-0027774B1156}" type="presOf" srcId="{77A1F515-0006-4B6C-B1BD-DD4A6084B728}" destId="{23395EFE-B4F4-44DD-BB23-8079C1C92D5C}" srcOrd="1" destOrd="0" presId="urn:microsoft.com/office/officeart/2005/8/layout/orgChart1"/>
    <dgm:cxn modelId="{4F760B77-DADF-4E98-91E3-1809A809BBB1}" type="presOf" srcId="{0C882287-5B10-4BC2-80EF-219C52CDD060}" destId="{918D4CFC-0FAC-4A9F-AC84-C924A8EF50EE}" srcOrd="0" destOrd="0" presId="urn:microsoft.com/office/officeart/2005/8/layout/orgChart1"/>
    <dgm:cxn modelId="{19073157-CE66-4C06-8D92-998C9EBC3A8D}" srcId="{AD3D49EB-2E0E-4195-A7E7-BABCBED0410F}" destId="{3192668C-B4C3-4336-8FB9-E72B4D81C847}" srcOrd="1" destOrd="0" parTransId="{AAC3C69A-7106-49B8-AACB-24F50A0A2FD2}" sibTransId="{141C9382-6E30-4193-BFFD-534C86B74068}"/>
    <dgm:cxn modelId="{C3489057-04B5-41B0-A9D7-99D3AE899433}" type="presOf" srcId="{DF64D6CF-9522-4F23-8A6B-95354FFDD14B}" destId="{A92D94FA-35F9-4A61-92E1-9DE07D60E573}" srcOrd="0" destOrd="0" presId="urn:microsoft.com/office/officeart/2005/8/layout/orgChart1"/>
    <dgm:cxn modelId="{59864558-ADDD-4C60-BEC6-FE4D4C24E4DE}" type="presOf" srcId="{F558178B-AB25-442C-B1C6-F17DA056C21E}" destId="{78B57F2A-564C-427E-B7A3-065D7FD2C321}" srcOrd="1" destOrd="0" presId="urn:microsoft.com/office/officeart/2005/8/layout/orgChart1"/>
    <dgm:cxn modelId="{AFD26759-727C-449E-B3B2-A1C07E0B7B01}" type="presOf" srcId="{9FBCD489-3354-4CAE-926E-AE0381B1EBBE}" destId="{B7235EA2-529E-41A0-9FD5-9C7C687E0BF7}" srcOrd="0" destOrd="0" presId="urn:microsoft.com/office/officeart/2005/8/layout/orgChart1"/>
    <dgm:cxn modelId="{1F9C8179-2F55-48B2-962A-ED87663E1191}" type="presOf" srcId="{6EE1C4C2-694C-47F7-B7C2-8AC2959D53D6}" destId="{305D92C4-5396-4855-AE74-190A30051189}" srcOrd="0" destOrd="0" presId="urn:microsoft.com/office/officeart/2005/8/layout/orgChart1"/>
    <dgm:cxn modelId="{75C02F5A-E4D6-4B71-A8B4-855A18147F5A}" type="presOf" srcId="{2CACC1B2-33DF-4888-8E4A-1CBA3EB58E7B}" destId="{99A50CD6-DF02-4C2C-A1EB-34EBC6913A9D}" srcOrd="0" destOrd="0" presId="urn:microsoft.com/office/officeart/2005/8/layout/orgChart1"/>
    <dgm:cxn modelId="{FC29685A-A388-4115-8C58-540CF89558EE}" type="presOf" srcId="{3A782E12-164F-46A1-B224-D6F4D7279628}" destId="{52305F3F-9A6A-4DFA-9064-FF7474608EC0}" srcOrd="1" destOrd="0" presId="urn:microsoft.com/office/officeart/2005/8/layout/orgChart1"/>
    <dgm:cxn modelId="{5B3AA17A-B22B-4A45-96A1-53CD2BD46FC7}" srcId="{3192668C-B4C3-4336-8FB9-E72B4D81C847}" destId="{AFBEE259-6A2D-415D-8A5B-A195B4BEBC75}" srcOrd="1" destOrd="0" parTransId="{B9C83953-86D5-4873-936A-C0B281976B38}" sibTransId="{E06AE334-5704-4325-BEDD-E0A80786B097}"/>
    <dgm:cxn modelId="{12B1D37A-8E8E-4C74-9691-C83D3A888844}" type="presOf" srcId="{76DDC2BD-AF95-4FC8-ADB8-C610D57BE28A}" destId="{351A899E-D8D4-4450-92EE-5C6CA070C677}" srcOrd="0" destOrd="0" presId="urn:microsoft.com/office/officeart/2005/8/layout/orgChart1"/>
    <dgm:cxn modelId="{15AAD57A-1BDA-42CF-8991-6D6844AC1C9C}" type="presOf" srcId="{A1C036BE-F819-474D-81BC-2EE43462CF4F}" destId="{2C889ED6-572C-4178-87B1-C4FFA5120D9E}" srcOrd="0" destOrd="0" presId="urn:microsoft.com/office/officeart/2005/8/layout/orgChart1"/>
    <dgm:cxn modelId="{A38EFC7B-85C5-41AE-A297-072B89050DE0}" type="presOf" srcId="{3A782E12-164F-46A1-B224-D6F4D7279628}" destId="{995D5103-EB21-41C5-8A9E-191BF807D918}" srcOrd="0" destOrd="0" presId="urn:microsoft.com/office/officeart/2005/8/layout/orgChart1"/>
    <dgm:cxn modelId="{392DEA7C-FC21-4DDE-86E3-25C8DF1F4CDD}" type="presOf" srcId="{17164A74-6719-4BF4-A3EB-A0714A72B0D3}" destId="{51E2DB84-C8DA-45C9-B306-BFACEFD4F85A}" srcOrd="0" destOrd="0" presId="urn:microsoft.com/office/officeart/2005/8/layout/orgChart1"/>
    <dgm:cxn modelId="{BBC5AA7D-9EA1-4BE7-B46C-9A7636AA8DD8}" type="presOf" srcId="{2E7260E2-FDB7-49A3-B3AE-AC34F2101503}" destId="{6F52EFAA-0C52-44A5-8B61-44F6FD39A60A}" srcOrd="1" destOrd="0" presId="urn:microsoft.com/office/officeart/2005/8/layout/orgChart1"/>
    <dgm:cxn modelId="{F528C27D-F330-4F91-886D-7A379B808F1F}" type="presOf" srcId="{CB397AEF-DDFD-486F-BD73-36B7B059A7C9}" destId="{9AFDAEB4-8903-4451-B302-B9331FE698F4}" srcOrd="1" destOrd="0" presId="urn:microsoft.com/office/officeart/2005/8/layout/orgChart1"/>
    <dgm:cxn modelId="{FA80647E-88C4-4510-A755-9A89108AE2FC}" type="presOf" srcId="{0B0F6742-F9DA-4A29-BF93-A2CEB522C1AB}" destId="{F28C9AE4-1D0B-4F58-A563-DBEF6CA0D59A}" srcOrd="0" destOrd="0" presId="urn:microsoft.com/office/officeart/2005/8/layout/orgChart1"/>
    <dgm:cxn modelId="{E94F4E7E-EF25-4019-B740-A6A1565BE95B}" type="presOf" srcId="{65CB016E-0FEA-4F67-B5A9-DE7F5CF9774B}" destId="{EAA91A83-EFB5-43C8-871C-4CC5AC3C5EAB}" srcOrd="1" destOrd="0" presId="urn:microsoft.com/office/officeart/2005/8/layout/orgChart1"/>
    <dgm:cxn modelId="{B4232F7F-7BF5-475A-934B-20144A712501}" type="presOf" srcId="{679ADB2B-443B-4898-9770-173DB52D862C}" destId="{84DE63FA-8E57-43E3-A327-8980D580B713}" srcOrd="0" destOrd="0" presId="urn:microsoft.com/office/officeart/2005/8/layout/orgChart1"/>
    <dgm:cxn modelId="{0EFAAF7F-6123-47AF-9E43-298D26A192EF}" type="presOf" srcId="{CB397AEF-DDFD-486F-BD73-36B7B059A7C9}" destId="{D34C517F-1FB7-44ED-AE69-548D74A1DDE0}" srcOrd="0" destOrd="0" presId="urn:microsoft.com/office/officeart/2005/8/layout/orgChart1"/>
    <dgm:cxn modelId="{7E57D084-C230-4AB3-ABDA-6E30E3CAC43D}" type="presOf" srcId="{A32D5694-15D4-40FB-A681-7C8A209C3131}" destId="{714B80BC-F846-4C59-A152-083D57D2E16A}" srcOrd="0" destOrd="0" presId="urn:microsoft.com/office/officeart/2005/8/layout/orgChart1"/>
    <dgm:cxn modelId="{6C36A385-ACBE-4E32-9A43-53595CE2BC0F}" type="presOf" srcId="{3295E1F3-B71A-4002-B868-E08CF2BFA232}" destId="{46C5D26A-D6BA-4505-B71C-B3E0653E80D9}" srcOrd="1" destOrd="0" presId="urn:microsoft.com/office/officeart/2005/8/layout/orgChart1"/>
    <dgm:cxn modelId="{B1CFF386-2ADB-4ADE-907F-83AF08EFCA8B}" type="presOf" srcId="{2CE1150E-B857-41A8-AC96-F21CB82D9BD4}" destId="{DEE1E7A6-A687-4BF1-845C-A17E7A7A9CF7}" srcOrd="0" destOrd="0" presId="urn:microsoft.com/office/officeart/2005/8/layout/orgChart1"/>
    <dgm:cxn modelId="{5EBB6489-BBDA-44A5-8D02-C74EE743BA44}" srcId="{A2C899ED-9AB2-4455-BEB9-5EA13FB9B47D}" destId="{3ED80735-1B4B-4918-A7DE-0276CF6F422A}" srcOrd="0" destOrd="0" parTransId="{BDD081E1-1160-45C8-8D88-00CAF4048BB6}" sibTransId="{3FC12B60-4A5E-420D-9DB3-2C48601C8710}"/>
    <dgm:cxn modelId="{7D4EB589-55A5-42DA-8D8B-541BECB2960F}" type="presOf" srcId="{10807F16-4A7F-4991-ACAB-547B9F4AA305}" destId="{D74EB43C-DB7A-4109-8073-BA1CAD2A8449}" srcOrd="0" destOrd="0" presId="urn:microsoft.com/office/officeart/2005/8/layout/orgChart1"/>
    <dgm:cxn modelId="{BECB848A-872C-4D38-A0D4-FED8B05D974B}" type="presOf" srcId="{8569BDB1-360C-4108-A07C-778A6A3DF8C4}" destId="{53815BF5-120D-435D-A57D-395B7CC4A64C}" srcOrd="1" destOrd="0" presId="urn:microsoft.com/office/officeart/2005/8/layout/orgChart1"/>
    <dgm:cxn modelId="{15B1B88A-9FEB-43EC-AE50-D7C0C1485205}" srcId="{324CFDF6-EA93-40FB-A3E9-824080062E57}" destId="{0B4668CA-9A7B-49F8-93C1-75F50FB9F57D}" srcOrd="1" destOrd="0" parTransId="{E465BD38-E770-4D5E-AB2D-B66DF65991DE}" sibTransId="{EDB0E7EC-D121-4BCF-8E33-5AF5CF1341FF}"/>
    <dgm:cxn modelId="{F5DCE78A-A0CA-4FCF-9EF7-1EBB46E63BE5}" srcId="{3192668C-B4C3-4336-8FB9-E72B4D81C847}" destId="{0C882287-5B10-4BC2-80EF-219C52CDD060}" srcOrd="0" destOrd="0" parTransId="{3FAA8DAE-3EB3-492D-9283-39A443AD180B}" sibTransId="{84D47A5F-9763-4AC4-AAED-CA3F203C8789}"/>
    <dgm:cxn modelId="{243F7D8B-4401-4999-9E02-08ABB0133FF3}" srcId="{3295E1F3-B71A-4002-B868-E08CF2BFA232}" destId="{FDD99531-3C40-40BE-B2EB-F712B94EE7B6}" srcOrd="0" destOrd="0" parTransId="{9128BB61-07BC-48EB-8004-0A69E692B785}" sibTransId="{9EDF23A5-B1E6-48DA-9478-EECCD8F68400}"/>
    <dgm:cxn modelId="{3F5C5F8C-D5FD-4182-AAA4-D7D2A6D478F8}" type="presOf" srcId="{08B75091-120A-4FE8-939A-B4A2DB96CBB7}" destId="{F442174C-A51B-475E-A6BF-302B7D18A8C6}" srcOrd="0" destOrd="0" presId="urn:microsoft.com/office/officeart/2005/8/layout/orgChart1"/>
    <dgm:cxn modelId="{6772F190-8BFC-496E-A681-64336D3C4102}" type="presOf" srcId="{AD3D49EB-2E0E-4195-A7E7-BABCBED0410F}" destId="{163A60E5-BA54-44A2-922B-36EA19B351BC}" srcOrd="0" destOrd="0" presId="urn:microsoft.com/office/officeart/2005/8/layout/orgChart1"/>
    <dgm:cxn modelId="{AE866191-6FA5-4B37-8A5B-2D6359FC17D6}" type="presOf" srcId="{3192668C-B4C3-4336-8FB9-E72B4D81C847}" destId="{2E898AF7-235F-4025-8B3D-C8D4E284F0B5}" srcOrd="0" destOrd="0" presId="urn:microsoft.com/office/officeart/2005/8/layout/orgChart1"/>
    <dgm:cxn modelId="{EA987A91-A44A-424F-8021-9773C1843A84}" type="presOf" srcId="{00E0822A-F98D-44DE-86E7-4B9CD62C6703}" destId="{57D3CE26-B147-4908-A869-69442093F2C7}" srcOrd="1" destOrd="0" presId="urn:microsoft.com/office/officeart/2005/8/layout/orgChart1"/>
    <dgm:cxn modelId="{9549D191-53AE-4FAB-9D34-852F9A64F633}" type="presOf" srcId="{CA0CD715-9195-4F54-836D-3972FE1F5126}" destId="{5A89CBE2-6861-4B71-B407-D408D1CCF2A1}" srcOrd="0" destOrd="0" presId="urn:microsoft.com/office/officeart/2005/8/layout/orgChart1"/>
    <dgm:cxn modelId="{6DB3CD92-2E51-4BC0-8290-413E08E90EA8}" srcId="{8569BDB1-360C-4108-A07C-778A6A3DF8C4}" destId="{6BC7185B-7BF0-44E5-AE5E-D0558E49866C}" srcOrd="1" destOrd="0" parTransId="{22E7E5DF-572D-4883-B55D-CBD7A7F60217}" sibTransId="{B99D2982-A2B4-47F1-87F9-45E2999CFA23}"/>
    <dgm:cxn modelId="{F6461194-B69E-4366-8BD3-7E64B87D84CB}" type="presOf" srcId="{59A7EAD4-E076-4B96-9C9A-C702E758D0BE}" destId="{154F9B82-E7E4-40D9-A15B-2E6308B98075}" srcOrd="0" destOrd="0" presId="urn:microsoft.com/office/officeart/2005/8/layout/orgChart1"/>
    <dgm:cxn modelId="{B9776394-BC80-40EA-B16C-47A3F553C765}" type="presOf" srcId="{C4511B9B-B370-4801-AD8F-6EC910B9BE9E}" destId="{E32B09F0-E6F7-477C-A052-BF5546138E1E}" srcOrd="0" destOrd="0" presId="urn:microsoft.com/office/officeart/2005/8/layout/orgChart1"/>
    <dgm:cxn modelId="{E3FE8F94-65D5-4E96-A5AE-01EFEB728445}" type="presOf" srcId="{CB0CCB3F-1658-41C5-A4A0-AED97F2F160A}" destId="{B1AEFDB9-EAE7-400B-8E7F-569C05C66A4B}" srcOrd="0" destOrd="0" presId="urn:microsoft.com/office/officeart/2005/8/layout/orgChart1"/>
    <dgm:cxn modelId="{DCF76695-FDC9-466C-9AF0-D610502622ED}" srcId="{40BEAF9D-1E7E-46F3-9B62-92EA13C289B5}" destId="{D91C333A-8726-4C7D-AFAD-97AA66A5DA34}" srcOrd="0" destOrd="0" parTransId="{5E994C67-FA53-4E0E-9AAA-2672AB1F0D8C}" sibTransId="{6E17685B-8A79-4822-83EC-E89A27CBBD7E}"/>
    <dgm:cxn modelId="{1D749097-97C6-4F77-B294-638C4FE2A866}" type="presOf" srcId="{A5C01B94-3518-4A3C-9E99-763023AAC398}" destId="{459EC890-CA3B-4FA6-83B5-4FB59B196220}" srcOrd="0" destOrd="0" presId="urn:microsoft.com/office/officeart/2005/8/layout/orgChart1"/>
    <dgm:cxn modelId="{B276E79B-7B63-4421-AF67-0CBA767D7DD8}" srcId="{2A41B709-4990-433E-8861-57A4CD9CC018}" destId="{CB397AEF-DDFD-486F-BD73-36B7B059A7C9}" srcOrd="0" destOrd="0" parTransId="{9C8A3D3B-DF17-4902-A663-6A0EF0FA7049}" sibTransId="{7D87E352-5A49-4BC2-BF8E-897F5855A113}"/>
    <dgm:cxn modelId="{8AA1EF9C-53C3-4B23-9FCF-EBA5CAD16ACE}" type="presOf" srcId="{D91C333A-8726-4C7D-AFAD-97AA66A5DA34}" destId="{9956AD2C-594E-4673-92B8-27FCDB470D7C}" srcOrd="1" destOrd="0" presId="urn:microsoft.com/office/officeart/2005/8/layout/orgChart1"/>
    <dgm:cxn modelId="{4FFCE99F-32DC-4146-81E9-6AF147C24EBF}" type="presOf" srcId="{63D4E679-FCAC-480D-9CA0-C294E71C7017}" destId="{A9BB14EA-0118-402C-8365-926147E93D8E}" srcOrd="0" destOrd="0" presId="urn:microsoft.com/office/officeart/2005/8/layout/orgChart1"/>
    <dgm:cxn modelId="{6BED2DA0-DD0F-4BBB-A8EB-F5740C68079F}" type="presOf" srcId="{A2C899ED-9AB2-4455-BEB9-5EA13FB9B47D}" destId="{765C9B49-2361-4E81-AE78-0CA6CB55EA34}" srcOrd="1" destOrd="0" presId="urn:microsoft.com/office/officeart/2005/8/layout/orgChart1"/>
    <dgm:cxn modelId="{65F3C4A0-B586-4BEB-8C4F-58D2353CFE5F}" type="presOf" srcId="{BD7246EE-3838-4FB6-8989-C672107FD97E}" destId="{E05D927B-03D3-43C7-8C1C-353F0EF6DD20}" srcOrd="0" destOrd="0" presId="urn:microsoft.com/office/officeart/2005/8/layout/orgChart1"/>
    <dgm:cxn modelId="{E4E32CA3-0F53-4C7A-BE10-E36D817D864B}" type="presOf" srcId="{A60AAE47-220C-4A20-A0EB-ECF81EA5FCA3}" destId="{E342F7CC-4E69-4BE0-99F0-B6A38CCE7389}" srcOrd="0" destOrd="0" presId="urn:microsoft.com/office/officeart/2005/8/layout/orgChart1"/>
    <dgm:cxn modelId="{02A9AEA3-259D-4E50-9EB2-65480671F1CF}" type="presOf" srcId="{D91C333A-8726-4C7D-AFAD-97AA66A5DA34}" destId="{26D533F4-3587-4545-BEF7-AD813FCF2BCB}" srcOrd="0" destOrd="0" presId="urn:microsoft.com/office/officeart/2005/8/layout/orgChart1"/>
    <dgm:cxn modelId="{5167C5A3-6126-475F-9BFA-90F0E94721EB}" type="presOf" srcId="{7FEDABBF-26E0-47FD-945D-DAF5447509C8}" destId="{7A3A3292-8E13-4B5E-B8B1-5DE87BB04295}" srcOrd="0" destOrd="0" presId="urn:microsoft.com/office/officeart/2005/8/layout/orgChart1"/>
    <dgm:cxn modelId="{32A5EDA3-3D92-4D00-9C9B-C24BD62BAB2D}" type="presOf" srcId="{104391C4-92B3-430F-A9F5-BDEC380CA18B}" destId="{D0968EC2-FA22-404A-9CA1-295C22D7D66E}" srcOrd="0" destOrd="0" presId="urn:microsoft.com/office/officeart/2005/8/layout/orgChart1"/>
    <dgm:cxn modelId="{E4ED61A5-2E75-4F1D-8934-737AB56C0A3B}" type="presOf" srcId="{E149255D-796C-4ED6-81EB-E36FBF40AA97}" destId="{9A5A871D-415F-4A25-96C3-DA9488E97022}" srcOrd="0" destOrd="0" presId="urn:microsoft.com/office/officeart/2005/8/layout/orgChart1"/>
    <dgm:cxn modelId="{69C696A6-D448-478D-9D38-4531F75FC437}" srcId="{00E0822A-F98D-44DE-86E7-4B9CD62C6703}" destId="{2A41B709-4990-433E-8861-57A4CD9CC018}" srcOrd="1" destOrd="0" parTransId="{A60AAE47-220C-4A20-A0EB-ECF81EA5FCA3}" sibTransId="{E8249F09-D0A3-4012-B3C6-BE75A121B6A8}"/>
    <dgm:cxn modelId="{7C99AEA7-24E5-4210-B7BD-2196B3A35B67}" srcId="{3FA306F8-E286-4254-B54E-B145089E11A5}" destId="{EC48ADC2-9886-45CD-A896-5B15857DE408}" srcOrd="0" destOrd="0" parTransId="{83E2EAC0-22AC-4050-908F-67950117ADBF}" sibTransId="{52580744-DF6C-40CA-900B-970E3BEB1FE0}"/>
    <dgm:cxn modelId="{DAD065A9-7FAA-4E22-984F-35040854616A}" type="presOf" srcId="{5B613ADF-BDCC-42D8-823E-B6AC988A0F6E}" destId="{114BABA6-F229-441E-87F7-8F8577B0FAC6}" srcOrd="0" destOrd="0" presId="urn:microsoft.com/office/officeart/2005/8/layout/orgChart1"/>
    <dgm:cxn modelId="{0F1A47AA-FD68-473C-B748-680F5026CB80}" type="presOf" srcId="{3ED80735-1B4B-4918-A7DE-0276CF6F422A}" destId="{7053D4FB-F158-45B8-A317-88896F50873A}" srcOrd="1" destOrd="0" presId="urn:microsoft.com/office/officeart/2005/8/layout/orgChart1"/>
    <dgm:cxn modelId="{3BCF86AA-D6CB-47A9-A19E-1D78138EF8C7}" srcId="{104391C4-92B3-430F-A9F5-BDEC380CA18B}" destId="{BC6CC3D8-1F99-43E7-8B7E-4C0A62E0F08E}" srcOrd="1" destOrd="0" parTransId="{502E5085-420C-4F7A-9404-D1545D9BB81C}" sibTransId="{A49D7D07-AA3B-4605-99F1-9E9E4A879768}"/>
    <dgm:cxn modelId="{91B662AB-630B-48C9-81B8-5328BA3AB4C2}" type="presOf" srcId="{63D4E679-FCAC-480D-9CA0-C294E71C7017}" destId="{78682458-2587-4449-8789-16A4411BE36A}" srcOrd="1" destOrd="0" presId="urn:microsoft.com/office/officeart/2005/8/layout/orgChart1"/>
    <dgm:cxn modelId="{B953ABAB-16BD-4DCB-929F-025C9DCF2441}" type="presOf" srcId="{F558178B-AB25-442C-B1C6-F17DA056C21E}" destId="{CCC84169-3164-4ADF-B494-3508252D278B}" srcOrd="0" destOrd="0" presId="urn:microsoft.com/office/officeart/2005/8/layout/orgChart1"/>
    <dgm:cxn modelId="{982B4EAC-58FC-4636-8BE6-7D99ACA28850}" type="presOf" srcId="{C1BAADBA-9BD6-42F9-A6A1-BE0CDB48F2E0}" destId="{A7083389-7227-4625-851B-10D73569ACEA}" srcOrd="0" destOrd="0" presId="urn:microsoft.com/office/officeart/2005/8/layout/orgChart1"/>
    <dgm:cxn modelId="{A1ACE8AD-AF49-496F-BB2E-14392C13B841}" type="presOf" srcId="{2A41B709-4990-433E-8861-57A4CD9CC018}" destId="{1A902953-BCFF-42C9-8B2A-BDDA27EE3944}" srcOrd="1" destOrd="0" presId="urn:microsoft.com/office/officeart/2005/8/layout/orgChart1"/>
    <dgm:cxn modelId="{181D3CAE-B3D6-46D6-8C17-C0BFF73708FB}" type="presOf" srcId="{0B4668CA-9A7B-49F8-93C1-75F50FB9F57D}" destId="{6627899B-1A76-4B29-8E8F-3FFCFF42CB6C}" srcOrd="0" destOrd="0" presId="urn:microsoft.com/office/officeart/2005/8/layout/orgChart1"/>
    <dgm:cxn modelId="{5FAEA2B2-4240-4F94-9483-BF5A11D2A24C}" type="presOf" srcId="{37997753-A3A9-426F-BC17-DC2EA05CE9F5}" destId="{29D6C528-B566-4588-BED1-8578DF5F66F6}" srcOrd="0" destOrd="0" presId="urn:microsoft.com/office/officeart/2005/8/layout/orgChart1"/>
    <dgm:cxn modelId="{06ED73B3-BE16-475F-A4EA-83F6EAD80058}" type="presOf" srcId="{2B8077C1-C849-436C-A87F-6B86731FB1DB}" destId="{96140BFA-D179-4873-B763-38C9FD1C7685}" srcOrd="0" destOrd="0" presId="urn:microsoft.com/office/officeart/2005/8/layout/orgChart1"/>
    <dgm:cxn modelId="{915443B4-13D2-42D7-9D2C-5B454303D749}" type="presOf" srcId="{18DF45DA-ACC1-4632-B06F-B422B7D38F1B}" destId="{3647B5F7-B2FE-4E7F-8A0E-195660CCAF49}" srcOrd="0" destOrd="0" presId="urn:microsoft.com/office/officeart/2005/8/layout/orgChart1"/>
    <dgm:cxn modelId="{73809DB4-5B0E-4F9F-B94B-D8C95C507E7E}" srcId="{0425A876-2789-4C1B-9E76-3A5292080B8A}" destId="{2B8077C1-C849-436C-A87F-6B86731FB1DB}" srcOrd="0" destOrd="0" parTransId="{C096E071-7FE4-4EA2-9FA2-B636139E078D}" sibTransId="{AE2CC189-E2EC-441E-92EF-7870EAEC857A}"/>
    <dgm:cxn modelId="{FE95E3B5-6021-442D-B561-EBA4ABA5AB0B}" type="presOf" srcId="{FC840925-9210-4890-B6B7-A31775790B19}" destId="{7AB0910B-39BC-4239-BE09-EFED42D87F7E}" srcOrd="0" destOrd="0" presId="urn:microsoft.com/office/officeart/2005/8/layout/orgChart1"/>
    <dgm:cxn modelId="{4E89E4B6-A8B7-4100-9CBF-2F1EE5B359DD}" srcId="{EE057169-3B7A-43AD-A4FD-FDE9060D3F38}" destId="{2CE1150E-B857-41A8-AC96-F21CB82D9BD4}" srcOrd="0" destOrd="0" parTransId="{CB0CCB3F-1658-41C5-A4A0-AED97F2F160A}" sibTransId="{81FAD8B7-ED87-4D55-B7B5-2CA2E93102FD}"/>
    <dgm:cxn modelId="{D9A147B7-7177-4F2C-91AC-AE2044DCE697}" type="presOf" srcId="{DC086DAD-0E2A-47A4-8A20-F27987987976}" destId="{44931E14-2A0E-471E-AD71-40BF8D842CDC}" srcOrd="0" destOrd="0" presId="urn:microsoft.com/office/officeart/2005/8/layout/orgChart1"/>
    <dgm:cxn modelId="{C3B083B8-FE96-4B1D-BB20-B102925699D2}" type="presOf" srcId="{56D8FB45-50AD-455A-B3E4-E61325F77690}" destId="{2E9798E9-DE57-45E1-9F8E-48B44A3ADBAA}" srcOrd="1" destOrd="0" presId="urn:microsoft.com/office/officeart/2005/8/layout/orgChart1"/>
    <dgm:cxn modelId="{3FC9F9B8-B94D-4D9D-BDD9-44B77DA9206B}" type="presOf" srcId="{EC48ADC2-9886-45CD-A896-5B15857DE408}" destId="{29246371-AB77-4B1D-8739-675F3A370C0E}" srcOrd="0" destOrd="0" presId="urn:microsoft.com/office/officeart/2005/8/layout/orgChart1"/>
    <dgm:cxn modelId="{74C411BB-C1FF-473D-ADF3-90353AA7B567}" srcId="{C1BAADBA-9BD6-42F9-A6A1-BE0CDB48F2E0}" destId="{AD3D49EB-2E0E-4195-A7E7-BABCBED0410F}" srcOrd="0" destOrd="0" parTransId="{32BEA011-F6D5-4597-B178-7FEE495E9031}" sibTransId="{72778E89-B13E-4AF5-8F54-C870A4464377}"/>
    <dgm:cxn modelId="{10FD53BB-BB5A-4FE7-B96F-77DB9096C329}" type="presOf" srcId="{616A70C7-1418-4460-82D8-EB4019260142}" destId="{98138FFC-751F-49F9-8A67-CC5A7704BD7E}" srcOrd="0" destOrd="0" presId="urn:microsoft.com/office/officeart/2005/8/layout/orgChart1"/>
    <dgm:cxn modelId="{EC48BABB-64C6-4078-8EA8-E9164A91F078}" type="presOf" srcId="{616A70C7-1418-4460-82D8-EB4019260142}" destId="{B25A85D0-6CAF-49AB-ACB8-2B3CE597A967}" srcOrd="1" destOrd="0" presId="urn:microsoft.com/office/officeart/2005/8/layout/orgChart1"/>
    <dgm:cxn modelId="{06C861BC-651E-4D7B-B65E-507CFFED4B25}" type="presOf" srcId="{9C8A3D3B-DF17-4902-A663-6A0EF0FA7049}" destId="{38458DB6-46A4-408C-948B-97C3D6F61559}" srcOrd="0" destOrd="0" presId="urn:microsoft.com/office/officeart/2005/8/layout/orgChart1"/>
    <dgm:cxn modelId="{B1E1A7BE-F5FC-4BCE-AA33-938CB0BF47AB}" type="presOf" srcId="{6BC7185B-7BF0-44E5-AE5E-D0558E49866C}" destId="{96CB9B18-583B-4A1B-83A1-BE01FB7DE8A3}" srcOrd="0" destOrd="0" presId="urn:microsoft.com/office/officeart/2005/8/layout/orgChart1"/>
    <dgm:cxn modelId="{EAA7B5BE-18CD-44C3-AF6E-EEDD09963F2B}" type="presOf" srcId="{0C882287-5B10-4BC2-80EF-219C52CDD060}" destId="{D5113A61-B9ED-4636-A42B-0B40EDFEF64F}" srcOrd="1" destOrd="0" presId="urn:microsoft.com/office/officeart/2005/8/layout/orgChart1"/>
    <dgm:cxn modelId="{53B4DDBF-9847-4D90-B829-2562F4143917}" type="presOf" srcId="{3FA306F8-E286-4254-B54E-B145089E11A5}" destId="{E551B3E8-0680-403D-BA7B-10AA98E92EF9}" srcOrd="1" destOrd="0" presId="urn:microsoft.com/office/officeart/2005/8/layout/orgChart1"/>
    <dgm:cxn modelId="{340D9CC0-B39B-40DD-B17F-2539CA722E70}" type="presOf" srcId="{060595CB-9640-404D-9B6F-17827365CA9B}" destId="{646B13B6-1B3F-476A-9C61-2552973BF736}" srcOrd="0" destOrd="0" presId="urn:microsoft.com/office/officeart/2005/8/layout/orgChart1"/>
    <dgm:cxn modelId="{A7559DC0-EC8E-4804-9A2D-2CC8BD991748}" type="presOf" srcId="{40BEAF9D-1E7E-46F3-9B62-92EA13C289B5}" destId="{1D22BB6E-F64D-4F2F-A76E-B9BAB490309C}" srcOrd="0" destOrd="0" presId="urn:microsoft.com/office/officeart/2005/8/layout/orgChart1"/>
    <dgm:cxn modelId="{2EA915C2-80F2-461C-BF0E-C861443BB149}" type="presOf" srcId="{8E585D26-67D9-48B7-96FB-0E7AAA5F1DAC}" destId="{29323C6E-840A-4E72-B361-B98749894C6B}" srcOrd="1" destOrd="0" presId="urn:microsoft.com/office/officeart/2005/8/layout/orgChart1"/>
    <dgm:cxn modelId="{0CE961C2-3A18-4149-B27F-CEF3A97F4D2F}" type="presOf" srcId="{3384C3C1-9CF1-4CF2-9B26-EA648247794F}" destId="{E877830F-C358-40D1-A8C0-A6CCE638EBFE}" srcOrd="0" destOrd="0" presId="urn:microsoft.com/office/officeart/2005/8/layout/orgChart1"/>
    <dgm:cxn modelId="{F5A721C3-E548-45A7-BF1F-AD6BC217A4E8}" type="presOf" srcId="{76DDC2BD-AF95-4FC8-ADB8-C610D57BE28A}" destId="{9A078760-9AB0-4D89-9581-D2D165FF0060}" srcOrd="1" destOrd="0" presId="urn:microsoft.com/office/officeart/2005/8/layout/orgChart1"/>
    <dgm:cxn modelId="{317431C3-8AC6-4640-8A9B-3868B7E0D04A}" type="presOf" srcId="{0B4668CA-9A7B-49F8-93C1-75F50FB9F57D}" destId="{611F9E42-ADD8-4C09-BB5E-85DAD8FA91F6}" srcOrd="1" destOrd="0" presId="urn:microsoft.com/office/officeart/2005/8/layout/orgChart1"/>
    <dgm:cxn modelId="{29B8F1C3-754B-4821-9A61-E55E338479E2}" type="presOf" srcId="{51E7FD44-D40C-47F7-8662-1E70B30E2FF3}" destId="{505ADB6F-BDCB-4D40-B49A-1935C1ED89DE}" srcOrd="0" destOrd="0" presId="urn:microsoft.com/office/officeart/2005/8/layout/orgChart1"/>
    <dgm:cxn modelId="{608322C5-DA6C-41D2-9443-58C0A18E9F79}" type="presOf" srcId="{42EAEFC7-660B-4F5A-BA43-F678119E241C}" destId="{977843E1-222D-4A7B-B13C-63123E0BA1DB}" srcOrd="0" destOrd="0" presId="urn:microsoft.com/office/officeart/2005/8/layout/orgChart1"/>
    <dgm:cxn modelId="{5031B6C6-7E8E-42AA-A1C8-69F9082B82C5}" type="presOf" srcId="{F7B71ED8-3000-4A3B-A6E5-863DD383AACB}" destId="{4486F5EA-40C8-4A53-BBA8-3080514236BF}" srcOrd="0" destOrd="0" presId="urn:microsoft.com/office/officeart/2005/8/layout/orgChart1"/>
    <dgm:cxn modelId="{5912B7C6-C900-4560-97A2-BFC1A82B6CAF}" type="presOf" srcId="{A32D5694-15D4-40FB-A681-7C8A209C3131}" destId="{C0C78646-F60E-4F94-9A1B-8F6EEBD5E162}" srcOrd="1" destOrd="0" presId="urn:microsoft.com/office/officeart/2005/8/layout/orgChart1"/>
    <dgm:cxn modelId="{1843D7C6-A725-49CF-9BCC-D29051BD9E71}" type="presOf" srcId="{962E6E71-D0D7-44D1-A8EC-444529672325}" destId="{A26F0B09-8110-4D34-9C9B-FD9A69338A73}" srcOrd="0" destOrd="0" presId="urn:microsoft.com/office/officeart/2005/8/layout/orgChart1"/>
    <dgm:cxn modelId="{F9129DC8-D777-4442-9088-B7D5F05160FB}" type="presOf" srcId="{40BEAF9D-1E7E-46F3-9B62-92EA13C289B5}" destId="{AB4FFA71-9E07-4736-A941-F00CEF9356B6}" srcOrd="1" destOrd="0" presId="urn:microsoft.com/office/officeart/2005/8/layout/orgChart1"/>
    <dgm:cxn modelId="{384128C9-98CE-48F2-A848-0F20D055DD96}" type="presOf" srcId="{D53F802D-9576-4C99-810B-5ECF6281B4A5}" destId="{0634FF85-B7B7-4297-AFBE-FD09F48D060D}" srcOrd="0" destOrd="0" presId="urn:microsoft.com/office/officeart/2005/8/layout/orgChart1"/>
    <dgm:cxn modelId="{8DB4D3C9-EBB5-4375-B2BC-126FC78C247A}" srcId="{1FC8C0E3-C7C1-4E44-89A3-0C9CF57EA778}" destId="{3295E1F3-B71A-4002-B868-E08CF2BFA232}" srcOrd="5" destOrd="0" parTransId="{14B6D287-4669-4BBB-A172-11F20C0F5B01}" sibTransId="{F526E853-FFCB-4114-8342-738148A25CD5}"/>
    <dgm:cxn modelId="{C3C978CB-6548-498A-866B-D76E8FD70329}" type="presOf" srcId="{0425A876-2789-4C1B-9E76-3A5292080B8A}" destId="{80B3087E-F02A-4251-B164-1EADA5A618AC}" srcOrd="1" destOrd="0" presId="urn:microsoft.com/office/officeart/2005/8/layout/orgChart1"/>
    <dgm:cxn modelId="{35175FCC-57CA-42E2-901C-4F64AF384F0E}" srcId="{FDD99531-3C40-40BE-B2EB-F712B94EE7B6}" destId="{22BBBCD3-E569-4C7E-95CE-C676FF1DF12B}" srcOrd="1" destOrd="0" parTransId="{18DF45DA-ACC1-4632-B06F-B422B7D38F1B}" sibTransId="{560E1762-DE5E-44CE-8750-70C65047A409}"/>
    <dgm:cxn modelId="{FD31C8CC-24BC-49DE-B1A0-914922E74F5D}" type="presOf" srcId="{54C1FE34-6697-4918-868C-D66973AAE278}" destId="{BF8838C2-1647-4BB3-B236-9F69925BE541}" srcOrd="0" destOrd="0" presId="urn:microsoft.com/office/officeart/2005/8/layout/orgChart1"/>
    <dgm:cxn modelId="{C45AC0D0-271A-4DC5-9135-7CAB03BAA4A6}" type="presOf" srcId="{95985206-1688-48B0-9D17-13F1D4463988}" destId="{7D367C29-4F6B-4527-A0B0-A3A47C2FF459}" srcOrd="1" destOrd="0" presId="urn:microsoft.com/office/officeart/2005/8/layout/orgChart1"/>
    <dgm:cxn modelId="{A81306D1-E4A5-4FAC-96FD-18DA16BD7F17}" type="presOf" srcId="{BB59EF96-95A7-48F8-9EAD-9A0661623FB8}" destId="{E4E7759A-AD4A-4C2D-B7F2-7A40B814A9DA}" srcOrd="0" destOrd="0" presId="urn:microsoft.com/office/officeart/2005/8/layout/orgChart1"/>
    <dgm:cxn modelId="{C90EB0D3-20BA-44B0-A1E9-DDEFC037D727}" srcId="{EE057169-3B7A-43AD-A4FD-FDE9060D3F38}" destId="{76DDC2BD-AF95-4FC8-ADB8-C610D57BE28A}" srcOrd="1" destOrd="0" parTransId="{C83221C8-EB85-4574-96D9-0FD4B748E876}" sibTransId="{0BF317CD-45CA-46CB-89EE-8DE1584CCC74}"/>
    <dgm:cxn modelId="{E29B37D5-AD11-469B-8781-27B58D66077C}" srcId="{51E7FD44-D40C-47F7-8662-1E70B30E2FF3}" destId="{060595CB-9640-404D-9B6F-17827365CA9B}" srcOrd="2" destOrd="0" parTransId="{756D062E-15C4-4E55-9B97-5B5D735C31BF}" sibTransId="{0194097E-91B4-4622-AFD9-730194C59596}"/>
    <dgm:cxn modelId="{276F46D6-A5EF-4E3A-9818-D80319AE9D13}" type="presOf" srcId="{EDA0BECB-5C50-420D-9C09-B3F47046B5F9}" destId="{C3418B21-49B2-4406-9667-C1A444C97EE8}" srcOrd="0" destOrd="0" presId="urn:microsoft.com/office/officeart/2005/8/layout/orgChart1"/>
    <dgm:cxn modelId="{E81F59D8-A99D-4267-BBF3-DA13E0456442}" type="presOf" srcId="{83E2EAC0-22AC-4050-908F-67950117ADBF}" destId="{B3426499-5C82-4660-848F-E8C47DA84476}" srcOrd="0" destOrd="0" presId="urn:microsoft.com/office/officeart/2005/8/layout/orgChart1"/>
    <dgm:cxn modelId="{B62D82D8-D4CD-445F-9ECF-FB415D4BBC19}" srcId="{E1FE5675-CD43-4103-BB34-3129A469EB38}" destId="{2E7260E2-FDB7-49A3-B3AE-AC34F2101503}" srcOrd="0" destOrd="0" parTransId="{962E6E71-D0D7-44D1-A8EC-444529672325}" sibTransId="{E3A0391F-437F-413B-A28C-04B3DF575CAD}"/>
    <dgm:cxn modelId="{C34A9DD9-8BE5-4313-AD1A-A7CFCE26E1C8}" type="presOf" srcId="{2B8077C1-C849-436C-A87F-6B86731FB1DB}" destId="{0585F8BD-DB98-4ADF-9D9F-5346EA39A057}" srcOrd="1" destOrd="0" presId="urn:microsoft.com/office/officeart/2005/8/layout/orgChart1"/>
    <dgm:cxn modelId="{EA37F0D9-6DE5-420A-A405-28797265B06C}" srcId="{1FC8C0E3-C7C1-4E44-89A3-0C9CF57EA778}" destId="{51E7FD44-D40C-47F7-8662-1E70B30E2FF3}" srcOrd="3" destOrd="0" parTransId="{A1C036BE-F819-474D-81BC-2EE43462CF4F}" sibTransId="{92E7CCBF-8F0F-421C-BF3F-0F4421187273}"/>
    <dgm:cxn modelId="{57B810DB-75EB-47B9-8AC9-9CBB5942204D}" type="presOf" srcId="{B9C83953-86D5-4873-936A-C0B281976B38}" destId="{8E4AE492-FBFB-403C-B332-6529651A2FC4}" srcOrd="0" destOrd="0" presId="urn:microsoft.com/office/officeart/2005/8/layout/orgChart1"/>
    <dgm:cxn modelId="{B6FE8BDB-25F4-42C7-B7D4-2553DB93E458}" srcId="{3384C3C1-9CF1-4CF2-9B26-EA648247794F}" destId="{EDA0BECB-5C50-420D-9C09-B3F47046B5F9}" srcOrd="1" destOrd="0" parTransId="{3832FF76-A99F-4FFC-9C82-049F82F343F9}" sibTransId="{5D1D15CB-88D1-4810-9BC8-F926AE0CA9BD}"/>
    <dgm:cxn modelId="{D2E45EDC-3096-4EA3-A020-BCA3F9310F80}" type="presOf" srcId="{10807F16-4A7F-4991-ACAB-547B9F4AA305}" destId="{9CC56D03-E889-4F25-9E62-59C677242985}" srcOrd="1" destOrd="0" presId="urn:microsoft.com/office/officeart/2005/8/layout/orgChart1"/>
    <dgm:cxn modelId="{4F05B3DC-F11B-4334-99A1-C424C2990FE6}" srcId="{FDD99531-3C40-40BE-B2EB-F712B94EE7B6}" destId="{731FF941-5033-4898-9FE8-1EB118F79D80}" srcOrd="0" destOrd="0" parTransId="{04BC62BF-326D-4735-BF79-D50DB1FD8C1F}" sibTransId="{4BB78C94-D65F-427D-A9CD-926BBB347B3D}"/>
    <dgm:cxn modelId="{A3F33ADD-C7B9-4016-9915-2412F1EA057E}" srcId="{00E0822A-F98D-44DE-86E7-4B9CD62C6703}" destId="{3384C3C1-9CF1-4CF2-9B26-EA648247794F}" srcOrd="2" destOrd="0" parTransId="{6B232D72-3265-49C0-84A2-0D55BD98D9B7}" sibTransId="{06AC44B7-7005-4B26-8BCD-5AB2A7303931}"/>
    <dgm:cxn modelId="{2D4442DE-685F-41DE-885B-E64F3EB91C73}" type="presOf" srcId="{6238C9CF-DAF9-4695-89C3-F147DA6B2B69}" destId="{40437D2B-E818-4AAC-9672-ECCA0272087F}" srcOrd="0" destOrd="0" presId="urn:microsoft.com/office/officeart/2005/8/layout/orgChart1"/>
    <dgm:cxn modelId="{B91F83DE-286F-43D1-AAF8-E66F625CCC0A}" type="presOf" srcId="{87F9D00C-5253-444C-BAB9-02C1DBBCEC54}" destId="{8461A550-6553-4F0F-AE69-6BD5E753FFA3}" srcOrd="1" destOrd="0" presId="urn:microsoft.com/office/officeart/2005/8/layout/orgChart1"/>
    <dgm:cxn modelId="{F403A3DE-E6C8-4ADF-96DB-565FD436624D}" type="presOf" srcId="{C1BAADBA-9BD6-42F9-A6A1-BE0CDB48F2E0}" destId="{196AB1A0-10D7-4008-BB41-62160AFDE7C9}" srcOrd="1" destOrd="0" presId="urn:microsoft.com/office/officeart/2005/8/layout/orgChart1"/>
    <dgm:cxn modelId="{380124E0-B7CB-47BE-8F98-A4D78112518B}" type="presOf" srcId="{E465BD38-E770-4D5E-AB2D-B66DF65991DE}" destId="{3C916170-7C07-4D6E-A24D-B4B726121754}" srcOrd="0" destOrd="0" presId="urn:microsoft.com/office/officeart/2005/8/layout/orgChart1"/>
    <dgm:cxn modelId="{C128A5E0-CC26-4B00-ACA8-F05EB8B4FC9A}" type="presOf" srcId="{AD3D49EB-2E0E-4195-A7E7-BABCBED0410F}" destId="{699CBBB1-516B-469C-B1FF-45A17CB0B870}" srcOrd="1" destOrd="0" presId="urn:microsoft.com/office/officeart/2005/8/layout/orgChart1"/>
    <dgm:cxn modelId="{8D786EE1-7E6D-455A-BED4-B9FAFD7B1D2E}" type="presOf" srcId="{0425A876-2789-4C1B-9E76-3A5292080B8A}" destId="{2C85386C-9F3C-4A28-97EB-D8A75047BC13}" srcOrd="0" destOrd="0" presId="urn:microsoft.com/office/officeart/2005/8/layout/orgChart1"/>
    <dgm:cxn modelId="{E296E6E1-F861-44E0-8381-2245D044FDE9}" srcId="{C1BAADBA-9BD6-42F9-A6A1-BE0CDB48F2E0}" destId="{BB59EF96-95A7-48F8-9EAD-9A0661623FB8}" srcOrd="1" destOrd="0" parTransId="{0B0F6742-F9DA-4A29-BF93-A2CEB522C1AB}" sibTransId="{9356F636-B8C3-46A7-B18A-8F0BED78ADC8}"/>
    <dgm:cxn modelId="{C6E5A7E4-EEEE-4B5A-A8F1-6CC557044266}" srcId="{2A2BC596-31B8-4A18-BED9-3AFE34D9BC9C}" destId="{CA0CD715-9195-4F54-836D-3972FE1F5126}" srcOrd="0" destOrd="0" parTransId="{D27BAC5B-50BA-448D-8511-C92DF6D74E1F}" sibTransId="{19BF9EA4-5A85-4E58-93DF-C8837298955B}"/>
    <dgm:cxn modelId="{A45905E5-1790-4E13-9B0F-2B3EA475F57D}" type="presOf" srcId="{8E585D26-67D9-48B7-96FB-0E7AAA5F1DAC}" destId="{C6F124D9-9D7F-4A7B-B04F-1407FAAB2F93}" srcOrd="0" destOrd="0" presId="urn:microsoft.com/office/officeart/2005/8/layout/orgChart1"/>
    <dgm:cxn modelId="{1673C5E6-5239-4C21-A67F-B5C49E8275C7}" type="presOf" srcId="{22E7E5DF-572D-4883-B55D-CBD7A7F60217}" destId="{DD098A13-9428-43E8-9EEB-5A1926325173}" srcOrd="0" destOrd="0" presId="urn:microsoft.com/office/officeart/2005/8/layout/orgChart1"/>
    <dgm:cxn modelId="{E67802E7-0AB3-4D16-B0DA-6FF32D4E80E7}" type="presOf" srcId="{51E7FD44-D40C-47F7-8662-1E70B30E2FF3}" destId="{1F65F838-FB16-48D0-A13B-D725A4ABEC09}" srcOrd="1" destOrd="0" presId="urn:microsoft.com/office/officeart/2005/8/layout/orgChart1"/>
    <dgm:cxn modelId="{413C14E7-F9C7-49E8-A890-50A6D30F2FAF}" type="presOf" srcId="{8FF9AAB4-CCB7-4DEF-8D1D-29C2D79C267B}" destId="{B4AE6C6C-023D-4AA2-B755-CF743B3C01BD}" srcOrd="1" destOrd="0" presId="urn:microsoft.com/office/officeart/2005/8/layout/orgChart1"/>
    <dgm:cxn modelId="{1F0CABE7-BA07-40F6-80C4-C974A94482CB}" type="presOf" srcId="{EE057169-3B7A-43AD-A4FD-FDE9060D3F38}" destId="{C5B8BB41-D66B-43AC-8F1F-91DEF19F3296}" srcOrd="0" destOrd="0" presId="urn:microsoft.com/office/officeart/2005/8/layout/orgChart1"/>
    <dgm:cxn modelId="{62123FEA-1B86-402B-AE2D-0A51B67B91F6}" srcId="{060595CB-9640-404D-9B6F-17827365CA9B}" destId="{3A782E12-164F-46A1-B224-D6F4D7279628}" srcOrd="0" destOrd="0" parTransId="{59A7EAD4-E076-4B96-9C9A-C702E758D0BE}" sibTransId="{21398EE4-1150-45C6-A9AB-339F3DADDB00}"/>
    <dgm:cxn modelId="{264EEAEB-8480-4762-A6D8-8A61C3A47175}" type="presOf" srcId="{22BBBCD3-E569-4C7E-95CE-C676FF1DF12B}" destId="{A4D39C1F-4EB3-4EDD-BB66-5F1447518E58}" srcOrd="0" destOrd="0" presId="urn:microsoft.com/office/officeart/2005/8/layout/orgChart1"/>
    <dgm:cxn modelId="{DB1B42EC-E35A-4C6E-A62E-B661BB617409}" type="presOf" srcId="{EE057169-3B7A-43AD-A4FD-FDE9060D3F38}" destId="{C96DE31A-BB5E-4E64-AA3C-D739A4462ED8}" srcOrd="1" destOrd="0" presId="urn:microsoft.com/office/officeart/2005/8/layout/orgChart1"/>
    <dgm:cxn modelId="{1A8B48EC-099B-4E33-AF42-1C3ED8C4EB16}" srcId="{E149255D-796C-4ED6-81EB-E36FBF40AA97}" destId="{1FC8C0E3-C7C1-4E44-89A3-0C9CF57EA778}" srcOrd="0" destOrd="0" parTransId="{61F206F0-BF0D-4156-8773-4ED256A04FB3}" sibTransId="{F2B1A603-E026-4AB2-8746-73B6309A4529}"/>
    <dgm:cxn modelId="{980342ED-A404-4C1B-924D-DD0025AEA77E}" srcId="{76DDC2BD-AF95-4FC8-ADB8-C610D57BE28A}" destId="{95985206-1688-48B0-9D17-13F1D4463988}" srcOrd="0" destOrd="0" parTransId="{7FEDABBF-26E0-47FD-945D-DAF5447509C8}" sibTransId="{4C89C500-C226-41BB-9CB9-01F267B69AA4}"/>
    <dgm:cxn modelId="{C16183ED-4DAF-4248-8D4A-172316A9C6B5}" type="presOf" srcId="{BC6CC3D8-1F99-43E7-8B7E-4C0A62E0F08E}" destId="{3B147B4C-E5E9-40D1-9A21-F7AEC98BE572}" srcOrd="0" destOrd="0" presId="urn:microsoft.com/office/officeart/2005/8/layout/orgChart1"/>
    <dgm:cxn modelId="{AB94E3ED-6931-42AA-A455-C2A1572AE5A8}" type="presOf" srcId="{060595CB-9640-404D-9B6F-17827365CA9B}" destId="{15CA2681-F755-4208-8F01-B065DDA07C7F}" srcOrd="1" destOrd="0" presId="urn:microsoft.com/office/officeart/2005/8/layout/orgChart1"/>
    <dgm:cxn modelId="{B036E7F1-B861-4C63-876D-32CF8DC2210F}" type="presOf" srcId="{42EAEFC7-660B-4F5A-BA43-F678119E241C}" destId="{4293EB2B-A4A3-4669-BFE9-DBA8FD8116C8}" srcOrd="1" destOrd="0" presId="urn:microsoft.com/office/officeart/2005/8/layout/orgChart1"/>
    <dgm:cxn modelId="{E6661DF2-62FB-480A-B960-337E17EDAC4C}" type="presOf" srcId="{EA51DF41-BCC7-404F-BDF3-CBED94CD9054}" destId="{A722CA14-6C26-47CB-B1E1-D56266CCD9CB}" srcOrd="0" destOrd="0" presId="urn:microsoft.com/office/officeart/2005/8/layout/orgChart1"/>
    <dgm:cxn modelId="{5CECE9F2-F932-4830-84B2-54C1E9F06043}" type="presOf" srcId="{32BEA011-F6D5-4597-B178-7FEE495E9031}" destId="{60A33504-3FF9-4DC0-B5C4-B48566CF9192}" srcOrd="0" destOrd="0" presId="urn:microsoft.com/office/officeart/2005/8/layout/orgChart1"/>
    <dgm:cxn modelId="{E7D72EF3-CE27-481E-86F3-14039389287A}" type="presOf" srcId="{95985206-1688-48B0-9D17-13F1D4463988}" destId="{8FB334EE-C513-4507-AE09-3998AAF4C8B3}" srcOrd="0" destOrd="0" presId="urn:microsoft.com/office/officeart/2005/8/layout/orgChart1"/>
    <dgm:cxn modelId="{61765CF5-812C-4E54-A017-78981E3CF8C5}" srcId="{104391C4-92B3-430F-A9F5-BDEC380CA18B}" destId="{E1FE5675-CD43-4103-BB34-3129A469EB38}" srcOrd="0" destOrd="0" parTransId="{F91F7719-286F-41CB-94EA-1769074A488A}" sibTransId="{48B99FD5-CCCF-4BD3-926F-29508B371642}"/>
    <dgm:cxn modelId="{839DFFF6-5ACD-46D2-99ED-C90624A501B2}" type="presOf" srcId="{3FA306F8-E286-4254-B54E-B145089E11A5}" destId="{055D93F3-1931-423C-8E89-E548D0E8372B}" srcOrd="0" destOrd="0" presId="urn:microsoft.com/office/officeart/2005/8/layout/orgChart1"/>
    <dgm:cxn modelId="{343977F7-9153-4D46-996A-7D71AB4EBC76}" type="presOf" srcId="{00E0822A-F98D-44DE-86E7-4B9CD62C6703}" destId="{09D4AD49-38A5-464C-9799-AD2320A14330}" srcOrd="0" destOrd="0" presId="urn:microsoft.com/office/officeart/2005/8/layout/orgChart1"/>
    <dgm:cxn modelId="{C465A3F9-AA1B-4D7E-AFCD-A47B46C92A80}" type="presOf" srcId="{6B232D72-3265-49C0-84A2-0D55BD98D9B7}" destId="{45ADEF60-6AB6-4B64-8419-89F26D58AC30}" srcOrd="0" destOrd="0" presId="urn:microsoft.com/office/officeart/2005/8/layout/orgChart1"/>
    <dgm:cxn modelId="{4E255CFA-4218-4089-A3B0-A44B4FC152AC}" type="presOf" srcId="{0A5F3FA2-8CF2-433E-A97E-00B46FAC21D6}" destId="{A6D0BA71-401A-4BED-921F-A28E3B4C5433}" srcOrd="0" destOrd="0" presId="urn:microsoft.com/office/officeart/2005/8/layout/orgChart1"/>
    <dgm:cxn modelId="{25D9832A-9E37-42E4-A7C3-DBE6A2473BCC}" type="presParOf" srcId="{9A5A871D-415F-4A25-96C3-DA9488E97022}" destId="{0AD5B1D8-DF00-4AF3-95B6-9A0801C1680A}" srcOrd="0" destOrd="0" presId="urn:microsoft.com/office/officeart/2005/8/layout/orgChart1"/>
    <dgm:cxn modelId="{400E8F5D-8C2C-455C-8496-D7C660332EE0}" type="presParOf" srcId="{0AD5B1D8-DF00-4AF3-95B6-9A0801C1680A}" destId="{8DF5ECB1-31A9-4FEA-9ECA-CF27398AE89A}" srcOrd="0" destOrd="0" presId="urn:microsoft.com/office/officeart/2005/8/layout/orgChart1"/>
    <dgm:cxn modelId="{8D3D8823-1BF6-4BFB-A685-C2D632BBB6ED}" type="presParOf" srcId="{8DF5ECB1-31A9-4FEA-9ECA-CF27398AE89A}" destId="{192BEA59-91B3-4099-AC2B-C5D472CE059D}" srcOrd="0" destOrd="0" presId="urn:microsoft.com/office/officeart/2005/8/layout/orgChart1"/>
    <dgm:cxn modelId="{A96F4478-06BE-48FF-8A0C-4CDBE80E5E02}" type="presParOf" srcId="{8DF5ECB1-31A9-4FEA-9ECA-CF27398AE89A}" destId="{79FC1A88-2082-49D9-90C3-9B0B5A2277E1}" srcOrd="1" destOrd="0" presId="urn:microsoft.com/office/officeart/2005/8/layout/orgChart1"/>
    <dgm:cxn modelId="{CAE9E9C4-0A27-41C8-90AC-6061630876C6}" type="presParOf" srcId="{0AD5B1D8-DF00-4AF3-95B6-9A0801C1680A}" destId="{4A6B73E8-68AC-4D71-A72B-E39F828649DC}" srcOrd="1" destOrd="0" presId="urn:microsoft.com/office/officeart/2005/8/layout/orgChart1"/>
    <dgm:cxn modelId="{66AC639F-17EA-4F5A-86BC-2D6638BDBA8F}" type="presParOf" srcId="{4A6B73E8-68AC-4D71-A72B-E39F828649DC}" destId="{6A560870-02B1-498C-A299-E0A032CD9C94}" srcOrd="0" destOrd="0" presId="urn:microsoft.com/office/officeart/2005/8/layout/orgChart1"/>
    <dgm:cxn modelId="{B28F6F8D-CBAA-415D-9C86-8721C7C16165}" type="presParOf" srcId="{4A6B73E8-68AC-4D71-A72B-E39F828649DC}" destId="{A053A286-1C9B-4BF0-8AD4-A408F782DBA4}" srcOrd="1" destOrd="0" presId="urn:microsoft.com/office/officeart/2005/8/layout/orgChart1"/>
    <dgm:cxn modelId="{45BD3F04-5719-4A53-95D5-D1FD55752C55}" type="presParOf" srcId="{A053A286-1C9B-4BF0-8AD4-A408F782DBA4}" destId="{883E49DE-6428-42C9-B809-4F668445DD23}" srcOrd="0" destOrd="0" presId="urn:microsoft.com/office/officeart/2005/8/layout/orgChart1"/>
    <dgm:cxn modelId="{B6C33795-2B95-4313-AD09-31AC50A5062C}" type="presParOf" srcId="{883E49DE-6428-42C9-B809-4F668445DD23}" destId="{09D4AD49-38A5-464C-9799-AD2320A14330}" srcOrd="0" destOrd="0" presId="urn:microsoft.com/office/officeart/2005/8/layout/orgChart1"/>
    <dgm:cxn modelId="{F0EB7EDB-9535-43B1-968B-F245B08BF96B}" type="presParOf" srcId="{883E49DE-6428-42C9-B809-4F668445DD23}" destId="{57D3CE26-B147-4908-A869-69442093F2C7}" srcOrd="1" destOrd="0" presId="urn:microsoft.com/office/officeart/2005/8/layout/orgChart1"/>
    <dgm:cxn modelId="{419BBE30-27D9-4EF0-8721-91CF59810832}" type="presParOf" srcId="{A053A286-1C9B-4BF0-8AD4-A408F782DBA4}" destId="{61317F19-D3D2-428F-AE54-85E6C9C6C066}" srcOrd="1" destOrd="0" presId="urn:microsoft.com/office/officeart/2005/8/layout/orgChart1"/>
    <dgm:cxn modelId="{1E265FB4-3845-4EAB-8C6B-781B6B066554}" type="presParOf" srcId="{61317F19-D3D2-428F-AE54-85E6C9C6C066}" destId="{0C2EFFFB-309A-44FB-9837-68E6436B91D1}" srcOrd="0" destOrd="0" presId="urn:microsoft.com/office/officeart/2005/8/layout/orgChart1"/>
    <dgm:cxn modelId="{A948CCEC-8F89-430E-8EE2-F68D7DE559B3}" type="presParOf" srcId="{61317F19-D3D2-428F-AE54-85E6C9C6C066}" destId="{D797C577-E42E-4D5D-AD00-64D6D798A02A}" srcOrd="1" destOrd="0" presId="urn:microsoft.com/office/officeart/2005/8/layout/orgChart1"/>
    <dgm:cxn modelId="{ACC554DE-E565-470A-9715-BE9628776B78}" type="presParOf" srcId="{D797C577-E42E-4D5D-AD00-64D6D798A02A}" destId="{8051E9DA-62DB-4F9D-A902-C39E9C7ECA81}" srcOrd="0" destOrd="0" presId="urn:microsoft.com/office/officeart/2005/8/layout/orgChart1"/>
    <dgm:cxn modelId="{2E0635D2-2B2F-46B1-9525-3C3F7CD66969}" type="presParOf" srcId="{8051E9DA-62DB-4F9D-A902-C39E9C7ECA81}" destId="{055D93F3-1931-423C-8E89-E548D0E8372B}" srcOrd="0" destOrd="0" presId="urn:microsoft.com/office/officeart/2005/8/layout/orgChart1"/>
    <dgm:cxn modelId="{530BBAF4-472D-483B-8D79-AD4FF6AE697F}" type="presParOf" srcId="{8051E9DA-62DB-4F9D-A902-C39E9C7ECA81}" destId="{E551B3E8-0680-403D-BA7B-10AA98E92EF9}" srcOrd="1" destOrd="0" presId="urn:microsoft.com/office/officeart/2005/8/layout/orgChart1"/>
    <dgm:cxn modelId="{802DA017-5A2B-43DB-8B39-BCEC8A7CB151}" type="presParOf" srcId="{D797C577-E42E-4D5D-AD00-64D6D798A02A}" destId="{3AB80405-EFC6-492B-862A-5F323E0887BF}" srcOrd="1" destOrd="0" presId="urn:microsoft.com/office/officeart/2005/8/layout/orgChart1"/>
    <dgm:cxn modelId="{3A8559D5-F346-4270-BCB7-9F80FCFD3C02}" type="presParOf" srcId="{3AB80405-EFC6-492B-862A-5F323E0887BF}" destId="{B3426499-5C82-4660-848F-E8C47DA84476}" srcOrd="0" destOrd="0" presId="urn:microsoft.com/office/officeart/2005/8/layout/orgChart1"/>
    <dgm:cxn modelId="{AB56DEAC-A6A2-467D-84E2-0088F1C107C9}" type="presParOf" srcId="{3AB80405-EFC6-492B-862A-5F323E0887BF}" destId="{63F1F20A-6628-4AD5-AD1C-BA99F66CF637}" srcOrd="1" destOrd="0" presId="urn:microsoft.com/office/officeart/2005/8/layout/orgChart1"/>
    <dgm:cxn modelId="{829C02AF-6755-4BE3-A60D-A547AE66FB8C}" type="presParOf" srcId="{63F1F20A-6628-4AD5-AD1C-BA99F66CF637}" destId="{56114928-2DAB-4835-8139-9A3DD1028F9E}" srcOrd="0" destOrd="0" presId="urn:microsoft.com/office/officeart/2005/8/layout/orgChart1"/>
    <dgm:cxn modelId="{972A26FB-5A8C-4178-BECE-2D2213DFD880}" type="presParOf" srcId="{56114928-2DAB-4835-8139-9A3DD1028F9E}" destId="{29246371-AB77-4B1D-8739-675F3A370C0E}" srcOrd="0" destOrd="0" presId="urn:microsoft.com/office/officeart/2005/8/layout/orgChart1"/>
    <dgm:cxn modelId="{6CEFFC02-9E04-4AD4-90DA-22327246750E}" type="presParOf" srcId="{56114928-2DAB-4835-8139-9A3DD1028F9E}" destId="{C994EE22-CF28-4A7B-AAB3-93A7E8092B70}" srcOrd="1" destOrd="0" presId="urn:microsoft.com/office/officeart/2005/8/layout/orgChart1"/>
    <dgm:cxn modelId="{D0D59A23-7330-4BD3-B47A-8EB8BA9947BA}" type="presParOf" srcId="{63F1F20A-6628-4AD5-AD1C-BA99F66CF637}" destId="{36785043-70DB-4EB9-9603-98C68F953764}" srcOrd="1" destOrd="0" presId="urn:microsoft.com/office/officeart/2005/8/layout/orgChart1"/>
    <dgm:cxn modelId="{3AD634F7-79CF-4D3B-B4BE-5C01AAF624A2}" type="presParOf" srcId="{36785043-70DB-4EB9-9603-98C68F953764}" destId="{29D6C528-B566-4588-BED1-8578DF5F66F6}" srcOrd="0" destOrd="0" presId="urn:microsoft.com/office/officeart/2005/8/layout/orgChart1"/>
    <dgm:cxn modelId="{527A726E-44BE-496A-8929-831864E603E5}" type="presParOf" srcId="{36785043-70DB-4EB9-9603-98C68F953764}" destId="{54D164CA-6B9D-42ED-ACA3-A3BD07DF62CD}" srcOrd="1" destOrd="0" presId="urn:microsoft.com/office/officeart/2005/8/layout/orgChart1"/>
    <dgm:cxn modelId="{E8EDBB53-E52B-4BE5-9219-163CF30CD50F}" type="presParOf" srcId="{54D164CA-6B9D-42ED-ACA3-A3BD07DF62CD}" destId="{B403B4EE-DE61-4C8D-9B68-34207360A561}" srcOrd="0" destOrd="0" presId="urn:microsoft.com/office/officeart/2005/8/layout/orgChart1"/>
    <dgm:cxn modelId="{0D27AD7D-CB0E-45DF-AB7F-54B3A08AD932}" type="presParOf" srcId="{B403B4EE-DE61-4C8D-9B68-34207360A561}" destId="{714B80BC-F846-4C59-A152-083D57D2E16A}" srcOrd="0" destOrd="0" presId="urn:microsoft.com/office/officeart/2005/8/layout/orgChart1"/>
    <dgm:cxn modelId="{06F1939F-C2DF-49FB-B0EB-98EE0E2A0EFB}" type="presParOf" srcId="{B403B4EE-DE61-4C8D-9B68-34207360A561}" destId="{C0C78646-F60E-4F94-9A1B-8F6EEBD5E162}" srcOrd="1" destOrd="0" presId="urn:microsoft.com/office/officeart/2005/8/layout/orgChart1"/>
    <dgm:cxn modelId="{DA7949B0-368F-4841-AC1C-811EF8BCE2F2}" type="presParOf" srcId="{54D164CA-6B9D-42ED-ACA3-A3BD07DF62CD}" destId="{3BA0106C-D4F8-4385-B367-F75398E19266}" srcOrd="1" destOrd="0" presId="urn:microsoft.com/office/officeart/2005/8/layout/orgChart1"/>
    <dgm:cxn modelId="{9CF4BD4C-BD6F-4044-A75F-38E5AE9BC4F8}" type="presParOf" srcId="{54D164CA-6B9D-42ED-ACA3-A3BD07DF62CD}" destId="{0FE13DC7-3D5D-4CE6-A102-B8215A9B487A}" srcOrd="2" destOrd="0" presId="urn:microsoft.com/office/officeart/2005/8/layout/orgChart1"/>
    <dgm:cxn modelId="{DCE7A1B1-C92B-4C50-8209-9FCE1C1E3EE3}" type="presParOf" srcId="{63F1F20A-6628-4AD5-AD1C-BA99F66CF637}" destId="{C36CE09C-0AC6-4402-83B3-C6DAB54B110F}" srcOrd="2" destOrd="0" presId="urn:microsoft.com/office/officeart/2005/8/layout/orgChart1"/>
    <dgm:cxn modelId="{FF613051-055D-46B0-B04C-B807CE8771FD}" type="presParOf" srcId="{D797C577-E42E-4D5D-AD00-64D6D798A02A}" destId="{CB61895F-5308-49EE-8E3C-3E52A4F6B1B2}" srcOrd="2" destOrd="0" presId="urn:microsoft.com/office/officeart/2005/8/layout/orgChart1"/>
    <dgm:cxn modelId="{206E5B88-A7FF-4882-A4D1-56A85A538700}" type="presParOf" srcId="{61317F19-D3D2-428F-AE54-85E6C9C6C066}" destId="{E342F7CC-4E69-4BE0-99F0-B6A38CCE7389}" srcOrd="2" destOrd="0" presId="urn:microsoft.com/office/officeart/2005/8/layout/orgChart1"/>
    <dgm:cxn modelId="{2FC2063C-CE21-4948-A847-5BF006C2F856}" type="presParOf" srcId="{61317F19-D3D2-428F-AE54-85E6C9C6C066}" destId="{0A90283E-A0B7-433F-90EC-F01B352E6073}" srcOrd="3" destOrd="0" presId="urn:microsoft.com/office/officeart/2005/8/layout/orgChart1"/>
    <dgm:cxn modelId="{7CAB229F-036A-41FC-8097-ACE434A26509}" type="presParOf" srcId="{0A90283E-A0B7-433F-90EC-F01B352E6073}" destId="{1FE8CA18-21B6-4C73-83DC-22373CFE160A}" srcOrd="0" destOrd="0" presId="urn:microsoft.com/office/officeart/2005/8/layout/orgChart1"/>
    <dgm:cxn modelId="{5C891DD7-EAB3-43A4-ACAA-721A11D2F0B6}" type="presParOf" srcId="{1FE8CA18-21B6-4C73-83DC-22373CFE160A}" destId="{06532C50-9F3A-4064-A45F-31C0BBE79F29}" srcOrd="0" destOrd="0" presId="urn:microsoft.com/office/officeart/2005/8/layout/orgChart1"/>
    <dgm:cxn modelId="{183B15C6-E891-40FF-B83B-01CAFA655218}" type="presParOf" srcId="{1FE8CA18-21B6-4C73-83DC-22373CFE160A}" destId="{1A902953-BCFF-42C9-8B2A-BDDA27EE3944}" srcOrd="1" destOrd="0" presId="urn:microsoft.com/office/officeart/2005/8/layout/orgChart1"/>
    <dgm:cxn modelId="{C3FC1127-8FCC-49BB-8C81-51C72E4565E4}" type="presParOf" srcId="{0A90283E-A0B7-433F-90EC-F01B352E6073}" destId="{F1F59363-DB6E-4AA8-9CE7-706671929657}" srcOrd="1" destOrd="0" presId="urn:microsoft.com/office/officeart/2005/8/layout/orgChart1"/>
    <dgm:cxn modelId="{70426EB6-8444-4326-BC7D-25F38FF1D305}" type="presParOf" srcId="{F1F59363-DB6E-4AA8-9CE7-706671929657}" destId="{38458DB6-46A4-408C-948B-97C3D6F61559}" srcOrd="0" destOrd="0" presId="urn:microsoft.com/office/officeart/2005/8/layout/orgChart1"/>
    <dgm:cxn modelId="{86111D37-7375-4DA6-A4EF-A52D11B959BD}" type="presParOf" srcId="{F1F59363-DB6E-4AA8-9CE7-706671929657}" destId="{A29CB08F-FBF0-4FF2-ABBC-7C7B01755347}" srcOrd="1" destOrd="0" presId="urn:microsoft.com/office/officeart/2005/8/layout/orgChart1"/>
    <dgm:cxn modelId="{B41FD5BD-07DE-4B02-9EF4-E135F89063A0}" type="presParOf" srcId="{A29CB08F-FBF0-4FF2-ABBC-7C7B01755347}" destId="{8933B0B2-A4DE-4F2A-86BB-76D31C48D881}" srcOrd="0" destOrd="0" presId="urn:microsoft.com/office/officeart/2005/8/layout/orgChart1"/>
    <dgm:cxn modelId="{67C757B5-BBEA-403D-B47D-2F53DA4252A9}" type="presParOf" srcId="{8933B0B2-A4DE-4F2A-86BB-76D31C48D881}" destId="{D34C517F-1FB7-44ED-AE69-548D74A1DDE0}" srcOrd="0" destOrd="0" presId="urn:microsoft.com/office/officeart/2005/8/layout/orgChart1"/>
    <dgm:cxn modelId="{70C88B2F-2A08-48D3-B825-24D3D1ECFCCB}" type="presParOf" srcId="{8933B0B2-A4DE-4F2A-86BB-76D31C48D881}" destId="{9AFDAEB4-8903-4451-B302-B9331FE698F4}" srcOrd="1" destOrd="0" presId="urn:microsoft.com/office/officeart/2005/8/layout/orgChart1"/>
    <dgm:cxn modelId="{516D12E4-A197-438E-A228-D8C40D5DD9B0}" type="presParOf" srcId="{A29CB08F-FBF0-4FF2-ABBC-7C7B01755347}" destId="{E19F7F84-C9E2-4E19-9618-3B40E9986FD4}" srcOrd="1" destOrd="0" presId="urn:microsoft.com/office/officeart/2005/8/layout/orgChart1"/>
    <dgm:cxn modelId="{0CB1A7EB-9D88-4DB4-8181-61A71651D419}" type="presParOf" srcId="{A29CB08F-FBF0-4FF2-ABBC-7C7B01755347}" destId="{5585E08E-99C9-4D92-8EBB-403B6E4BF461}" srcOrd="2" destOrd="0" presId="urn:microsoft.com/office/officeart/2005/8/layout/orgChart1"/>
    <dgm:cxn modelId="{128C614E-56DD-437F-AC1B-D1DED7FD84D1}" type="presParOf" srcId="{F1F59363-DB6E-4AA8-9CE7-706671929657}" destId="{E05D927B-03D3-43C7-8C1C-353F0EF6DD20}" srcOrd="2" destOrd="0" presId="urn:microsoft.com/office/officeart/2005/8/layout/orgChart1"/>
    <dgm:cxn modelId="{09AB238B-D759-41FA-A22D-CF0F89A272AE}" type="presParOf" srcId="{F1F59363-DB6E-4AA8-9CE7-706671929657}" destId="{34056E7A-DD49-494F-BAAD-645A12D7E5A8}" srcOrd="3" destOrd="0" presId="urn:microsoft.com/office/officeart/2005/8/layout/orgChart1"/>
    <dgm:cxn modelId="{3B34BA72-712C-404B-B27D-B889D3943D61}" type="presParOf" srcId="{34056E7A-DD49-494F-BAAD-645A12D7E5A8}" destId="{E69DB4F5-22E4-4F29-B150-53837C3F951E}" srcOrd="0" destOrd="0" presId="urn:microsoft.com/office/officeart/2005/8/layout/orgChart1"/>
    <dgm:cxn modelId="{FAD70523-3B1A-4B1A-8C00-1D3926A6D06B}" type="presParOf" srcId="{E69DB4F5-22E4-4F29-B150-53837C3F951E}" destId="{CCC84169-3164-4ADF-B494-3508252D278B}" srcOrd="0" destOrd="0" presId="urn:microsoft.com/office/officeart/2005/8/layout/orgChart1"/>
    <dgm:cxn modelId="{2147D7BC-C404-4396-BBFD-807175523168}" type="presParOf" srcId="{E69DB4F5-22E4-4F29-B150-53837C3F951E}" destId="{78B57F2A-564C-427E-B7A3-065D7FD2C321}" srcOrd="1" destOrd="0" presId="urn:microsoft.com/office/officeart/2005/8/layout/orgChart1"/>
    <dgm:cxn modelId="{45CF91FC-363A-4ED9-B4A7-C650D1A1ACB2}" type="presParOf" srcId="{34056E7A-DD49-494F-BAAD-645A12D7E5A8}" destId="{34DDE398-B64C-4FE9-B846-047E92BC537A}" srcOrd="1" destOrd="0" presId="urn:microsoft.com/office/officeart/2005/8/layout/orgChart1"/>
    <dgm:cxn modelId="{FC7E28D0-45B6-428F-812F-C643BD0E8965}" type="presParOf" srcId="{34056E7A-DD49-494F-BAAD-645A12D7E5A8}" destId="{5FDEFFE2-383B-4F6F-8EBC-0A2B08D57362}" srcOrd="2" destOrd="0" presId="urn:microsoft.com/office/officeart/2005/8/layout/orgChart1"/>
    <dgm:cxn modelId="{30AAE805-115A-4C54-8CF4-CC29B1ED6486}" type="presParOf" srcId="{0A90283E-A0B7-433F-90EC-F01B352E6073}" destId="{D3588DCD-FCF8-4005-AFD7-0A57EA8B561E}" srcOrd="2" destOrd="0" presId="urn:microsoft.com/office/officeart/2005/8/layout/orgChart1"/>
    <dgm:cxn modelId="{2C872460-DBDE-46E2-89B0-D4C8DD9704D1}" type="presParOf" srcId="{61317F19-D3D2-428F-AE54-85E6C9C6C066}" destId="{45ADEF60-6AB6-4B64-8419-89F26D58AC30}" srcOrd="4" destOrd="0" presId="urn:microsoft.com/office/officeart/2005/8/layout/orgChart1"/>
    <dgm:cxn modelId="{363F25FE-DC1F-48B9-9228-9737AE2A9179}" type="presParOf" srcId="{61317F19-D3D2-428F-AE54-85E6C9C6C066}" destId="{AC02D472-A2CD-42CA-B59A-E65CF3822787}" srcOrd="5" destOrd="0" presId="urn:microsoft.com/office/officeart/2005/8/layout/orgChart1"/>
    <dgm:cxn modelId="{8FAC2642-1C2D-42CF-90B5-766F6C0A013B}" type="presParOf" srcId="{AC02D472-A2CD-42CA-B59A-E65CF3822787}" destId="{CC5A83DC-9CFA-4DD4-A327-1EBEC871C27A}" srcOrd="0" destOrd="0" presId="urn:microsoft.com/office/officeart/2005/8/layout/orgChart1"/>
    <dgm:cxn modelId="{28CCD72C-66E0-4916-A081-A6AF5E47B640}" type="presParOf" srcId="{CC5A83DC-9CFA-4DD4-A327-1EBEC871C27A}" destId="{E877830F-C358-40D1-A8C0-A6CCE638EBFE}" srcOrd="0" destOrd="0" presId="urn:microsoft.com/office/officeart/2005/8/layout/orgChart1"/>
    <dgm:cxn modelId="{07C9D822-08C1-4D62-A76C-1945C04CDED1}" type="presParOf" srcId="{CC5A83DC-9CFA-4DD4-A327-1EBEC871C27A}" destId="{53A4D9B0-50DF-45D1-BF4B-42D84D0B5613}" srcOrd="1" destOrd="0" presId="urn:microsoft.com/office/officeart/2005/8/layout/orgChart1"/>
    <dgm:cxn modelId="{64374B70-D98B-4433-85BC-6C935DADD98A}" type="presParOf" srcId="{AC02D472-A2CD-42CA-B59A-E65CF3822787}" destId="{0EB6BCB6-2B99-4495-B4D2-2E8B4E189BE7}" srcOrd="1" destOrd="0" presId="urn:microsoft.com/office/officeart/2005/8/layout/orgChart1"/>
    <dgm:cxn modelId="{0B0EA6ED-688D-4BB4-BA4B-9A7F566F8396}" type="presParOf" srcId="{0EB6BCB6-2B99-4495-B4D2-2E8B4E189BE7}" destId="{FE6D8E06-1354-4FA6-A130-37E8A1927B3E}" srcOrd="0" destOrd="0" presId="urn:microsoft.com/office/officeart/2005/8/layout/orgChart1"/>
    <dgm:cxn modelId="{AA7D581B-E7DE-49DA-A74F-A48D9D4B55A4}" type="presParOf" srcId="{0EB6BCB6-2B99-4495-B4D2-2E8B4E189BE7}" destId="{D1E2A9A4-27DB-4ED3-BE51-DA13BEEA52C6}" srcOrd="1" destOrd="0" presId="urn:microsoft.com/office/officeart/2005/8/layout/orgChart1"/>
    <dgm:cxn modelId="{98416157-D9C0-4BA2-A46D-3FAA8F2E0AF6}" type="presParOf" srcId="{D1E2A9A4-27DB-4ED3-BE51-DA13BEEA52C6}" destId="{DEECCE83-E025-49F0-8FCA-10D582808B91}" srcOrd="0" destOrd="0" presId="urn:microsoft.com/office/officeart/2005/8/layout/orgChart1"/>
    <dgm:cxn modelId="{38D3B7E4-4FEB-44B6-86B5-575B803F0D29}" type="presParOf" srcId="{DEECCE83-E025-49F0-8FCA-10D582808B91}" destId="{2C85386C-9F3C-4A28-97EB-D8A75047BC13}" srcOrd="0" destOrd="0" presId="urn:microsoft.com/office/officeart/2005/8/layout/orgChart1"/>
    <dgm:cxn modelId="{EE7A80D4-BE65-4B40-A88B-D0A34632FC08}" type="presParOf" srcId="{DEECCE83-E025-49F0-8FCA-10D582808B91}" destId="{80B3087E-F02A-4251-B164-1EADA5A618AC}" srcOrd="1" destOrd="0" presId="urn:microsoft.com/office/officeart/2005/8/layout/orgChart1"/>
    <dgm:cxn modelId="{7C4BCE0B-F33E-4AE4-9D1B-8FF25DDD71B0}" type="presParOf" srcId="{D1E2A9A4-27DB-4ED3-BE51-DA13BEEA52C6}" destId="{4405094B-2B63-462B-BC68-A12D2B1F620B}" srcOrd="1" destOrd="0" presId="urn:microsoft.com/office/officeart/2005/8/layout/orgChart1"/>
    <dgm:cxn modelId="{29B1207C-FD79-4CC2-A674-95128BFA5537}" type="presParOf" srcId="{4405094B-2B63-462B-BC68-A12D2B1F620B}" destId="{9013D172-B5AC-47DB-9F45-F7447F3D6349}" srcOrd="0" destOrd="0" presId="urn:microsoft.com/office/officeart/2005/8/layout/orgChart1"/>
    <dgm:cxn modelId="{42AE30BE-4461-4D88-8F62-911B2A891611}" type="presParOf" srcId="{4405094B-2B63-462B-BC68-A12D2B1F620B}" destId="{CD6B57F0-08F3-4FEF-A916-17322952484F}" srcOrd="1" destOrd="0" presId="urn:microsoft.com/office/officeart/2005/8/layout/orgChart1"/>
    <dgm:cxn modelId="{1E5A6605-C2B1-4A13-BF4B-242A9DD13999}" type="presParOf" srcId="{CD6B57F0-08F3-4FEF-A916-17322952484F}" destId="{A9CEDD83-DACC-4880-BE42-5F93E7BF0EB9}" srcOrd="0" destOrd="0" presId="urn:microsoft.com/office/officeart/2005/8/layout/orgChart1"/>
    <dgm:cxn modelId="{CE917A19-39DB-4CEA-AFEA-9B59E261CC8A}" type="presParOf" srcId="{A9CEDD83-DACC-4880-BE42-5F93E7BF0EB9}" destId="{96140BFA-D179-4873-B763-38C9FD1C7685}" srcOrd="0" destOrd="0" presId="urn:microsoft.com/office/officeart/2005/8/layout/orgChart1"/>
    <dgm:cxn modelId="{C5F8285A-CCC6-4396-8208-AD32463A69BB}" type="presParOf" srcId="{A9CEDD83-DACC-4880-BE42-5F93E7BF0EB9}" destId="{0585F8BD-DB98-4ADF-9D9F-5346EA39A057}" srcOrd="1" destOrd="0" presId="urn:microsoft.com/office/officeart/2005/8/layout/orgChart1"/>
    <dgm:cxn modelId="{6E578DB7-B7ED-4075-9204-50D1EB220D10}" type="presParOf" srcId="{CD6B57F0-08F3-4FEF-A916-17322952484F}" destId="{C1A4AB75-914B-4D4F-935A-760C6D138A8F}" srcOrd="1" destOrd="0" presId="urn:microsoft.com/office/officeart/2005/8/layout/orgChart1"/>
    <dgm:cxn modelId="{4D0F9D4E-24C2-4778-B91F-B42529ED900F}" type="presParOf" srcId="{CD6B57F0-08F3-4FEF-A916-17322952484F}" destId="{1C1D139D-C1CB-4E68-80FF-EBDB4B3C8D24}" srcOrd="2" destOrd="0" presId="urn:microsoft.com/office/officeart/2005/8/layout/orgChart1"/>
    <dgm:cxn modelId="{2B173384-A741-4A02-BD0D-4116CAE55790}" type="presParOf" srcId="{D1E2A9A4-27DB-4ED3-BE51-DA13BEEA52C6}" destId="{80B59828-129C-4BCD-A2EC-F7CB6827967B}" srcOrd="2" destOrd="0" presId="urn:microsoft.com/office/officeart/2005/8/layout/orgChart1"/>
    <dgm:cxn modelId="{E45EBEA3-EB9F-4E84-BFDD-31E915F4E2C8}" type="presParOf" srcId="{0EB6BCB6-2B99-4495-B4D2-2E8B4E189BE7}" destId="{4E0FB6A0-72F8-4318-A191-6DF328E5264D}" srcOrd="2" destOrd="0" presId="urn:microsoft.com/office/officeart/2005/8/layout/orgChart1"/>
    <dgm:cxn modelId="{83E6CC11-1043-4632-AC96-1952E9B34A0D}" type="presParOf" srcId="{0EB6BCB6-2B99-4495-B4D2-2E8B4E189BE7}" destId="{CD5B17CC-B3EE-4828-88C9-DBCA6638E225}" srcOrd="3" destOrd="0" presId="urn:microsoft.com/office/officeart/2005/8/layout/orgChart1"/>
    <dgm:cxn modelId="{F5099D52-F528-4F2C-87D6-1E05FEAC4976}" type="presParOf" srcId="{CD5B17CC-B3EE-4828-88C9-DBCA6638E225}" destId="{1B44615D-4A41-434A-A298-760021F5FC15}" srcOrd="0" destOrd="0" presId="urn:microsoft.com/office/officeart/2005/8/layout/orgChart1"/>
    <dgm:cxn modelId="{10CA4A4D-F49E-459F-9DFA-507AF29D731C}" type="presParOf" srcId="{1B44615D-4A41-434A-A298-760021F5FC15}" destId="{C3418B21-49B2-4406-9667-C1A444C97EE8}" srcOrd="0" destOrd="0" presId="urn:microsoft.com/office/officeart/2005/8/layout/orgChart1"/>
    <dgm:cxn modelId="{B060B39E-8264-49FC-AAA1-2068ED3947E6}" type="presParOf" srcId="{1B44615D-4A41-434A-A298-760021F5FC15}" destId="{6C24FDE1-267D-4AF5-A141-4439EE822FD5}" srcOrd="1" destOrd="0" presId="urn:microsoft.com/office/officeart/2005/8/layout/orgChart1"/>
    <dgm:cxn modelId="{F0E81A3F-253A-46AE-A041-6E664D073228}" type="presParOf" srcId="{CD5B17CC-B3EE-4828-88C9-DBCA6638E225}" destId="{DD3D9E52-22CF-4C3C-A027-8E00CDC30786}" srcOrd="1" destOrd="0" presId="urn:microsoft.com/office/officeart/2005/8/layout/orgChart1"/>
    <dgm:cxn modelId="{5105D210-FA87-4385-A881-9B450E716C85}" type="presParOf" srcId="{CD5B17CC-B3EE-4828-88C9-DBCA6638E225}" destId="{8B7F8B62-38CE-45D8-878C-93A660436FFA}" srcOrd="2" destOrd="0" presId="urn:microsoft.com/office/officeart/2005/8/layout/orgChart1"/>
    <dgm:cxn modelId="{70EFD5DB-CB58-4A2F-9EFD-A6B78FEFA9FA}" type="presParOf" srcId="{AC02D472-A2CD-42CA-B59A-E65CF3822787}" destId="{510F41B6-4F29-4915-AE3F-1A04731C32F3}" srcOrd="2" destOrd="0" presId="urn:microsoft.com/office/officeart/2005/8/layout/orgChart1"/>
    <dgm:cxn modelId="{C4D1F322-EA9C-46CD-97EA-E63986348FAA}" type="presParOf" srcId="{A053A286-1C9B-4BF0-8AD4-A408F782DBA4}" destId="{9EDD2771-D1BC-4602-8B66-D47D76A620D7}" srcOrd="2" destOrd="0" presId="urn:microsoft.com/office/officeart/2005/8/layout/orgChart1"/>
    <dgm:cxn modelId="{B0BDCF1C-739D-4B04-8293-A080BE34BB65}" type="presParOf" srcId="{4A6B73E8-68AC-4D71-A72B-E39F828649DC}" destId="{40437D2B-E818-4AAC-9672-ECCA0272087F}" srcOrd="2" destOrd="0" presId="urn:microsoft.com/office/officeart/2005/8/layout/orgChart1"/>
    <dgm:cxn modelId="{1CF4B92D-96FF-4A0A-A432-49DDC8CC74D1}" type="presParOf" srcId="{4A6B73E8-68AC-4D71-A72B-E39F828649DC}" destId="{BFE94367-AFE2-4F4B-84B2-947AC5D8B4F3}" srcOrd="3" destOrd="0" presId="urn:microsoft.com/office/officeart/2005/8/layout/orgChart1"/>
    <dgm:cxn modelId="{BF88C6EA-AB01-4936-A8B4-1D5B156DFFDF}" type="presParOf" srcId="{BFE94367-AFE2-4F4B-84B2-947AC5D8B4F3}" destId="{D48F9268-BBC9-4402-8845-12BB794613E8}" srcOrd="0" destOrd="0" presId="urn:microsoft.com/office/officeart/2005/8/layout/orgChart1"/>
    <dgm:cxn modelId="{69C76FDA-6675-4528-8185-E3D8506D0387}" type="presParOf" srcId="{D48F9268-BBC9-4402-8845-12BB794613E8}" destId="{561DEBF5-98F4-4EDE-8D97-3A72AC324346}" srcOrd="0" destOrd="0" presId="urn:microsoft.com/office/officeart/2005/8/layout/orgChart1"/>
    <dgm:cxn modelId="{AD9586F7-9127-4B71-A6AF-A03CC7E97245}" type="presParOf" srcId="{D48F9268-BBC9-4402-8845-12BB794613E8}" destId="{71446E38-589A-4817-8E48-BBBFA90C3943}" srcOrd="1" destOrd="0" presId="urn:microsoft.com/office/officeart/2005/8/layout/orgChart1"/>
    <dgm:cxn modelId="{5BF1C13D-7554-4B90-8BA7-AF0B6B54C099}" type="presParOf" srcId="{BFE94367-AFE2-4F4B-84B2-947AC5D8B4F3}" destId="{D85E3414-0397-4918-9DCB-0FF83656BEE1}" srcOrd="1" destOrd="0" presId="urn:microsoft.com/office/officeart/2005/8/layout/orgChart1"/>
    <dgm:cxn modelId="{52321FD8-1F66-47B1-851D-633F57281DE4}" type="presParOf" srcId="{D85E3414-0397-4918-9DCB-0FF83656BEE1}" destId="{F0F389CC-3DA1-4C26-AA91-480E95343C42}" srcOrd="0" destOrd="0" presId="urn:microsoft.com/office/officeart/2005/8/layout/orgChart1"/>
    <dgm:cxn modelId="{F4C1A6D5-1193-4A94-AE12-FFB5A7AF2D22}" type="presParOf" srcId="{D85E3414-0397-4918-9DCB-0FF83656BEE1}" destId="{9A52617D-7F13-45BE-998B-932F45848C2C}" srcOrd="1" destOrd="0" presId="urn:microsoft.com/office/officeart/2005/8/layout/orgChart1"/>
    <dgm:cxn modelId="{96F02DD2-8DBE-427C-A245-0BF050A68162}" type="presParOf" srcId="{9A52617D-7F13-45BE-998B-932F45848C2C}" destId="{B1638D1D-720E-471F-8DEA-F123BE484E5D}" srcOrd="0" destOrd="0" presId="urn:microsoft.com/office/officeart/2005/8/layout/orgChart1"/>
    <dgm:cxn modelId="{5904FA16-45BE-489A-8AD9-8093A88648CF}" type="presParOf" srcId="{B1638D1D-720E-471F-8DEA-F123BE484E5D}" destId="{A9BB14EA-0118-402C-8365-926147E93D8E}" srcOrd="0" destOrd="0" presId="urn:microsoft.com/office/officeart/2005/8/layout/orgChart1"/>
    <dgm:cxn modelId="{7C36EF02-234E-4619-A53D-6EF4AF7A7590}" type="presParOf" srcId="{B1638D1D-720E-471F-8DEA-F123BE484E5D}" destId="{78682458-2587-4449-8789-16A4411BE36A}" srcOrd="1" destOrd="0" presId="urn:microsoft.com/office/officeart/2005/8/layout/orgChart1"/>
    <dgm:cxn modelId="{64553871-647B-4E43-A0CB-E58537D39414}" type="presParOf" srcId="{9A52617D-7F13-45BE-998B-932F45848C2C}" destId="{20F7C666-DEA4-4E96-88E1-60798F181446}" srcOrd="1" destOrd="0" presId="urn:microsoft.com/office/officeart/2005/8/layout/orgChart1"/>
    <dgm:cxn modelId="{5DB081E6-7727-414A-99E7-C43B09DC90FA}" type="presParOf" srcId="{9A52617D-7F13-45BE-998B-932F45848C2C}" destId="{5CE32D55-5B7C-4A7F-9837-6D8385E3EE97}" srcOrd="2" destOrd="0" presId="urn:microsoft.com/office/officeart/2005/8/layout/orgChart1"/>
    <dgm:cxn modelId="{E0628484-746B-49D9-ACD6-12070A02013D}" type="presParOf" srcId="{D85E3414-0397-4918-9DCB-0FF83656BEE1}" destId="{3C916170-7C07-4D6E-A24D-B4B726121754}" srcOrd="2" destOrd="0" presId="urn:microsoft.com/office/officeart/2005/8/layout/orgChart1"/>
    <dgm:cxn modelId="{493ADB33-5DB1-40BE-8532-7BC8607313E7}" type="presParOf" srcId="{D85E3414-0397-4918-9DCB-0FF83656BEE1}" destId="{F4953CC5-7A5A-4754-835F-17C95917652D}" srcOrd="3" destOrd="0" presId="urn:microsoft.com/office/officeart/2005/8/layout/orgChart1"/>
    <dgm:cxn modelId="{A69EA4D2-0A40-4522-8944-C9238DAB1F7C}" type="presParOf" srcId="{F4953CC5-7A5A-4754-835F-17C95917652D}" destId="{CE2A94C8-F12E-453B-8E13-4A892FB4F286}" srcOrd="0" destOrd="0" presId="urn:microsoft.com/office/officeart/2005/8/layout/orgChart1"/>
    <dgm:cxn modelId="{8C86C06A-49A6-41B6-8285-85B148BF09E7}" type="presParOf" srcId="{CE2A94C8-F12E-453B-8E13-4A892FB4F286}" destId="{6627899B-1A76-4B29-8E8F-3FFCFF42CB6C}" srcOrd="0" destOrd="0" presId="urn:microsoft.com/office/officeart/2005/8/layout/orgChart1"/>
    <dgm:cxn modelId="{1B1148BC-CE98-4827-A00A-65E76E4F40E3}" type="presParOf" srcId="{CE2A94C8-F12E-453B-8E13-4A892FB4F286}" destId="{611F9E42-ADD8-4C09-BB5E-85DAD8FA91F6}" srcOrd="1" destOrd="0" presId="urn:microsoft.com/office/officeart/2005/8/layout/orgChart1"/>
    <dgm:cxn modelId="{FCBBBD54-0AA3-4AF8-AAAF-7F8F956A7C94}" type="presParOf" srcId="{F4953CC5-7A5A-4754-835F-17C95917652D}" destId="{6EC16F8E-8468-4BB1-94AA-CD0832C0AAC4}" srcOrd="1" destOrd="0" presId="urn:microsoft.com/office/officeart/2005/8/layout/orgChart1"/>
    <dgm:cxn modelId="{66BCE791-DF7A-4C8F-B8B7-4A352FDE31FB}" type="presParOf" srcId="{F4953CC5-7A5A-4754-835F-17C95917652D}" destId="{E336C7D6-13D1-43F9-BEA9-D6623B2CE814}" srcOrd="2" destOrd="0" presId="urn:microsoft.com/office/officeart/2005/8/layout/orgChart1"/>
    <dgm:cxn modelId="{94F26A76-51F3-47B0-9CF5-E1891A8494BF}" type="presParOf" srcId="{BFE94367-AFE2-4F4B-84B2-947AC5D8B4F3}" destId="{2B6F473A-C8BE-4478-99F4-80966D3F7897}" srcOrd="2" destOrd="0" presId="urn:microsoft.com/office/officeart/2005/8/layout/orgChart1"/>
    <dgm:cxn modelId="{4C619D73-A85C-462C-8158-A60F6F07C0CD}" type="presParOf" srcId="{4A6B73E8-68AC-4D71-A72B-E39F828649DC}" destId="{AD414D0C-8B44-4AB1-B0CF-7B0AA01EF2D3}" srcOrd="4" destOrd="0" presId="urn:microsoft.com/office/officeart/2005/8/layout/orgChart1"/>
    <dgm:cxn modelId="{983F7B20-FD2A-4DC1-8623-8FF19BAA690E}" type="presParOf" srcId="{4A6B73E8-68AC-4D71-A72B-E39F828649DC}" destId="{4BDE82F1-7266-48BB-A2C9-726EF790F5AD}" srcOrd="5" destOrd="0" presId="urn:microsoft.com/office/officeart/2005/8/layout/orgChart1"/>
    <dgm:cxn modelId="{1A389F35-EA72-4377-98BF-871522C63303}" type="presParOf" srcId="{4BDE82F1-7266-48BB-A2C9-726EF790F5AD}" destId="{DB6520F7-F51F-4B6F-A669-EC3F5334B51B}" srcOrd="0" destOrd="0" presId="urn:microsoft.com/office/officeart/2005/8/layout/orgChart1"/>
    <dgm:cxn modelId="{87F6DED3-2673-4499-9627-995E8DBF8241}" type="presParOf" srcId="{DB6520F7-F51F-4B6F-A669-EC3F5334B51B}" destId="{C5B8BB41-D66B-43AC-8F1F-91DEF19F3296}" srcOrd="0" destOrd="0" presId="urn:microsoft.com/office/officeart/2005/8/layout/orgChart1"/>
    <dgm:cxn modelId="{82F5BC66-E445-4FCB-A00F-C417FF523929}" type="presParOf" srcId="{DB6520F7-F51F-4B6F-A669-EC3F5334B51B}" destId="{C96DE31A-BB5E-4E64-AA3C-D739A4462ED8}" srcOrd="1" destOrd="0" presId="urn:microsoft.com/office/officeart/2005/8/layout/orgChart1"/>
    <dgm:cxn modelId="{B9A4A66A-D8AC-4298-BC66-7242DC53B455}" type="presParOf" srcId="{4BDE82F1-7266-48BB-A2C9-726EF790F5AD}" destId="{71DF982B-B8AB-484F-B1B0-918EE8277E20}" srcOrd="1" destOrd="0" presId="urn:microsoft.com/office/officeart/2005/8/layout/orgChart1"/>
    <dgm:cxn modelId="{9155272F-88C9-4EB0-921B-EEF9FAAA3B38}" type="presParOf" srcId="{71DF982B-B8AB-484F-B1B0-918EE8277E20}" destId="{B1AEFDB9-EAE7-400B-8E7F-569C05C66A4B}" srcOrd="0" destOrd="0" presId="urn:microsoft.com/office/officeart/2005/8/layout/orgChart1"/>
    <dgm:cxn modelId="{2CD6B8D2-8CF3-439E-B513-EBFAECE401E3}" type="presParOf" srcId="{71DF982B-B8AB-484F-B1B0-918EE8277E20}" destId="{B16B005E-92F8-4467-BD1E-5929568AD143}" srcOrd="1" destOrd="0" presId="urn:microsoft.com/office/officeart/2005/8/layout/orgChart1"/>
    <dgm:cxn modelId="{FFB7ECF6-91F1-4274-9822-348D9D411A58}" type="presParOf" srcId="{B16B005E-92F8-4467-BD1E-5929568AD143}" destId="{CEB7762C-DE18-4667-B7E9-9378840E91B2}" srcOrd="0" destOrd="0" presId="urn:microsoft.com/office/officeart/2005/8/layout/orgChart1"/>
    <dgm:cxn modelId="{75FF4D89-B4FD-4145-8C28-73FFB9DD84E5}" type="presParOf" srcId="{CEB7762C-DE18-4667-B7E9-9378840E91B2}" destId="{DEE1E7A6-A687-4BF1-845C-A17E7A7A9CF7}" srcOrd="0" destOrd="0" presId="urn:microsoft.com/office/officeart/2005/8/layout/orgChart1"/>
    <dgm:cxn modelId="{62AD5926-5FBD-4EF1-9822-A5F46390ECD8}" type="presParOf" srcId="{CEB7762C-DE18-4667-B7E9-9378840E91B2}" destId="{BCA87141-3324-4DD2-A99A-030B7F4B7649}" srcOrd="1" destOrd="0" presId="urn:microsoft.com/office/officeart/2005/8/layout/orgChart1"/>
    <dgm:cxn modelId="{C8FE3E24-F621-481C-B181-58E4C9F9E2A4}" type="presParOf" srcId="{B16B005E-92F8-4467-BD1E-5929568AD143}" destId="{FAA06E64-8CCE-48A7-BDC3-6F7590C5C097}" srcOrd="1" destOrd="0" presId="urn:microsoft.com/office/officeart/2005/8/layout/orgChart1"/>
    <dgm:cxn modelId="{35822F02-9928-43B9-8274-1570426361D0}" type="presParOf" srcId="{FAA06E64-8CCE-48A7-BDC3-6F7590C5C097}" destId="{E315C10B-7723-4B67-A5B8-6FB02F9CAC96}" srcOrd="0" destOrd="0" presId="urn:microsoft.com/office/officeart/2005/8/layout/orgChart1"/>
    <dgm:cxn modelId="{46ECD356-F229-4000-B2DA-F2EF8771C896}" type="presParOf" srcId="{FAA06E64-8CCE-48A7-BDC3-6F7590C5C097}" destId="{8D81AD2F-444A-40A8-B283-9F5CC1E73F36}" srcOrd="1" destOrd="0" presId="urn:microsoft.com/office/officeart/2005/8/layout/orgChart1"/>
    <dgm:cxn modelId="{FE245B93-DDE5-4E66-B3E8-DA8715CBD66E}" type="presParOf" srcId="{8D81AD2F-444A-40A8-B283-9F5CC1E73F36}" destId="{89AC94BD-2747-411B-8B99-34D82855CBBA}" srcOrd="0" destOrd="0" presId="urn:microsoft.com/office/officeart/2005/8/layout/orgChart1"/>
    <dgm:cxn modelId="{25923F47-2A88-4948-A285-BCF439FFDC9F}" type="presParOf" srcId="{89AC94BD-2747-411B-8B99-34D82855CBBA}" destId="{800BF147-21F5-47EE-95BE-C5CECDE42A53}" srcOrd="0" destOrd="0" presId="urn:microsoft.com/office/officeart/2005/8/layout/orgChart1"/>
    <dgm:cxn modelId="{E08C4EDE-23CA-4060-8F05-1521FE3B6B30}" type="presParOf" srcId="{89AC94BD-2747-411B-8B99-34D82855CBBA}" destId="{BF9E0EB6-5975-436C-B0AC-3095C9F4A4FB}" srcOrd="1" destOrd="0" presId="urn:microsoft.com/office/officeart/2005/8/layout/orgChart1"/>
    <dgm:cxn modelId="{BB2629A1-58DA-402E-A3A4-E3E62D6411A1}" type="presParOf" srcId="{8D81AD2F-444A-40A8-B283-9F5CC1E73F36}" destId="{A5486638-5245-4F36-B35B-A100D8EBF4D3}" srcOrd="1" destOrd="0" presId="urn:microsoft.com/office/officeart/2005/8/layout/orgChart1"/>
    <dgm:cxn modelId="{619C4517-BACA-46D0-9540-7D15CCA0C930}" type="presParOf" srcId="{8D81AD2F-444A-40A8-B283-9F5CC1E73F36}" destId="{BB4F7440-BE23-4F21-8215-9BF84D251DB0}" srcOrd="2" destOrd="0" presId="urn:microsoft.com/office/officeart/2005/8/layout/orgChart1"/>
    <dgm:cxn modelId="{7B938E7A-11C1-4C1E-8214-BA709691B9D6}" type="presParOf" srcId="{B16B005E-92F8-4467-BD1E-5929568AD143}" destId="{B8C45175-09DF-4581-A6DE-E34875DA615F}" srcOrd="2" destOrd="0" presId="urn:microsoft.com/office/officeart/2005/8/layout/orgChart1"/>
    <dgm:cxn modelId="{01FCC930-C000-4FCB-9083-2CDD677DD14A}" type="presParOf" srcId="{71DF982B-B8AB-484F-B1B0-918EE8277E20}" destId="{018D1369-8694-43FA-8B1D-1A1E77FBD2F3}" srcOrd="2" destOrd="0" presId="urn:microsoft.com/office/officeart/2005/8/layout/orgChart1"/>
    <dgm:cxn modelId="{278A9B84-1406-4E01-AB64-4ADF74EA4BF8}" type="presParOf" srcId="{71DF982B-B8AB-484F-B1B0-918EE8277E20}" destId="{6FAF9E96-BAF7-43AA-BDF2-D79DA9B273E5}" srcOrd="3" destOrd="0" presId="urn:microsoft.com/office/officeart/2005/8/layout/orgChart1"/>
    <dgm:cxn modelId="{99766427-B932-47F7-B3BE-C7EA7D97172E}" type="presParOf" srcId="{6FAF9E96-BAF7-43AA-BDF2-D79DA9B273E5}" destId="{0931A1D5-5C88-4531-8476-6B8E9B302398}" srcOrd="0" destOrd="0" presId="urn:microsoft.com/office/officeart/2005/8/layout/orgChart1"/>
    <dgm:cxn modelId="{FB527C5B-563A-4D72-8FB8-43D46AEB2775}" type="presParOf" srcId="{0931A1D5-5C88-4531-8476-6B8E9B302398}" destId="{351A899E-D8D4-4450-92EE-5C6CA070C677}" srcOrd="0" destOrd="0" presId="urn:microsoft.com/office/officeart/2005/8/layout/orgChart1"/>
    <dgm:cxn modelId="{955D9993-81CB-4341-88B0-D394237463BC}" type="presParOf" srcId="{0931A1D5-5C88-4531-8476-6B8E9B302398}" destId="{9A078760-9AB0-4D89-9581-D2D165FF0060}" srcOrd="1" destOrd="0" presId="urn:microsoft.com/office/officeart/2005/8/layout/orgChart1"/>
    <dgm:cxn modelId="{008F38EE-082D-4546-994D-A7EE53590C8D}" type="presParOf" srcId="{6FAF9E96-BAF7-43AA-BDF2-D79DA9B273E5}" destId="{752088CE-6C8A-45FF-83FD-CF9E3797556D}" srcOrd="1" destOrd="0" presId="urn:microsoft.com/office/officeart/2005/8/layout/orgChart1"/>
    <dgm:cxn modelId="{067C3DA6-2432-4849-A164-04E40CF86792}" type="presParOf" srcId="{752088CE-6C8A-45FF-83FD-CF9E3797556D}" destId="{7A3A3292-8E13-4B5E-B8B1-5DE87BB04295}" srcOrd="0" destOrd="0" presId="urn:microsoft.com/office/officeart/2005/8/layout/orgChart1"/>
    <dgm:cxn modelId="{69EB70EE-A674-4EB7-A1B3-3E2B0F8B7F32}" type="presParOf" srcId="{752088CE-6C8A-45FF-83FD-CF9E3797556D}" destId="{3AA019FB-7AB7-41E8-9CE1-29DB3D740B90}" srcOrd="1" destOrd="0" presId="urn:microsoft.com/office/officeart/2005/8/layout/orgChart1"/>
    <dgm:cxn modelId="{6F6112C6-5C4D-425A-AB18-AB0FB3D2EE5C}" type="presParOf" srcId="{3AA019FB-7AB7-41E8-9CE1-29DB3D740B90}" destId="{154F38C0-39EB-4DBD-9B27-8CBED6618DBD}" srcOrd="0" destOrd="0" presId="urn:microsoft.com/office/officeart/2005/8/layout/orgChart1"/>
    <dgm:cxn modelId="{40D658D1-A840-4942-B0AB-E9F9D4B389AC}" type="presParOf" srcId="{154F38C0-39EB-4DBD-9B27-8CBED6618DBD}" destId="{8FB334EE-C513-4507-AE09-3998AAF4C8B3}" srcOrd="0" destOrd="0" presId="urn:microsoft.com/office/officeart/2005/8/layout/orgChart1"/>
    <dgm:cxn modelId="{C866625B-F10F-42ED-A3FA-59CA47EE5FEB}" type="presParOf" srcId="{154F38C0-39EB-4DBD-9B27-8CBED6618DBD}" destId="{7D367C29-4F6B-4527-A0B0-A3A47C2FF459}" srcOrd="1" destOrd="0" presId="urn:microsoft.com/office/officeart/2005/8/layout/orgChart1"/>
    <dgm:cxn modelId="{EB8FFBBB-CDF0-45B0-9538-7A93A4367CF4}" type="presParOf" srcId="{3AA019FB-7AB7-41E8-9CE1-29DB3D740B90}" destId="{BBFC07C8-AB12-4974-BE78-C40818D46DD8}" srcOrd="1" destOrd="0" presId="urn:microsoft.com/office/officeart/2005/8/layout/orgChart1"/>
    <dgm:cxn modelId="{B67C6050-F2C2-48A3-B20C-85AA2734B6EA}" type="presParOf" srcId="{3AA019FB-7AB7-41E8-9CE1-29DB3D740B90}" destId="{9B3D9083-6736-4A47-9343-8324E75009D0}" srcOrd="2" destOrd="0" presId="urn:microsoft.com/office/officeart/2005/8/layout/orgChart1"/>
    <dgm:cxn modelId="{CD32DEAB-1483-4E5E-BF62-77760FCB5065}" type="presParOf" srcId="{6FAF9E96-BAF7-43AA-BDF2-D79DA9B273E5}" destId="{94075461-A023-4919-91B3-4D2F3E5DBC3C}" srcOrd="2" destOrd="0" presId="urn:microsoft.com/office/officeart/2005/8/layout/orgChart1"/>
    <dgm:cxn modelId="{B3411BC7-4344-4AE7-830F-2A1C6A1A8556}" type="presParOf" srcId="{4BDE82F1-7266-48BB-A2C9-726EF790F5AD}" destId="{79C97C5B-2F29-443C-B0A4-3EB1DD1E1E49}" srcOrd="2" destOrd="0" presId="urn:microsoft.com/office/officeart/2005/8/layout/orgChart1"/>
    <dgm:cxn modelId="{C5F69CEC-529C-4A80-8486-206238B7D9BB}" type="presParOf" srcId="{4A6B73E8-68AC-4D71-A72B-E39F828649DC}" destId="{2C889ED6-572C-4178-87B1-C4FFA5120D9E}" srcOrd="6" destOrd="0" presId="urn:microsoft.com/office/officeart/2005/8/layout/orgChart1"/>
    <dgm:cxn modelId="{ADB1AD7C-E39F-406D-AC1C-307DC702BC9C}" type="presParOf" srcId="{4A6B73E8-68AC-4D71-A72B-E39F828649DC}" destId="{1B2E16A3-E9E9-450D-B11D-A1DE5E5739A3}" srcOrd="7" destOrd="0" presId="urn:microsoft.com/office/officeart/2005/8/layout/orgChart1"/>
    <dgm:cxn modelId="{CB2E14F5-95C7-463C-99AF-936A0D78D50F}" type="presParOf" srcId="{1B2E16A3-E9E9-450D-B11D-A1DE5E5739A3}" destId="{2A9BA4F3-4178-46E1-951A-372E13429CA3}" srcOrd="0" destOrd="0" presId="urn:microsoft.com/office/officeart/2005/8/layout/orgChart1"/>
    <dgm:cxn modelId="{5BDB0E02-F8C3-492C-A6E6-F71AC47E2D0B}" type="presParOf" srcId="{2A9BA4F3-4178-46E1-951A-372E13429CA3}" destId="{505ADB6F-BDCB-4D40-B49A-1935C1ED89DE}" srcOrd="0" destOrd="0" presId="urn:microsoft.com/office/officeart/2005/8/layout/orgChart1"/>
    <dgm:cxn modelId="{63AEB049-7CDE-48DB-84FA-357623E96FF2}" type="presParOf" srcId="{2A9BA4F3-4178-46E1-951A-372E13429CA3}" destId="{1F65F838-FB16-48D0-A13B-D725A4ABEC09}" srcOrd="1" destOrd="0" presId="urn:microsoft.com/office/officeart/2005/8/layout/orgChart1"/>
    <dgm:cxn modelId="{3AFA516B-A559-4BEB-81D2-9C91F4CF8D76}" type="presParOf" srcId="{1B2E16A3-E9E9-450D-B11D-A1DE5E5739A3}" destId="{2D2ADDB8-7C09-4566-897E-F24D1C412C94}" srcOrd="1" destOrd="0" presId="urn:microsoft.com/office/officeart/2005/8/layout/orgChart1"/>
    <dgm:cxn modelId="{E532EAFF-5EFB-447F-91B7-BD6C58AB1323}" type="presParOf" srcId="{2D2ADDB8-7C09-4566-897E-F24D1C412C94}" destId="{F442174C-A51B-475E-A6BF-302B7D18A8C6}" srcOrd="0" destOrd="0" presId="urn:microsoft.com/office/officeart/2005/8/layout/orgChart1"/>
    <dgm:cxn modelId="{BAFCBFB5-AF27-4310-A676-9FD4359E1D93}" type="presParOf" srcId="{2D2ADDB8-7C09-4566-897E-F24D1C412C94}" destId="{126BF633-896F-4F00-B1AD-F29D2E7046A1}" srcOrd="1" destOrd="0" presId="urn:microsoft.com/office/officeart/2005/8/layout/orgChart1"/>
    <dgm:cxn modelId="{749B455B-8C0C-4495-AC78-003F523A53E6}" type="presParOf" srcId="{126BF633-896F-4F00-B1AD-F29D2E7046A1}" destId="{FA26AED4-0D01-4178-92E6-B4A18C3B93C6}" srcOrd="0" destOrd="0" presId="urn:microsoft.com/office/officeart/2005/8/layout/orgChart1"/>
    <dgm:cxn modelId="{93710C51-18AF-4976-84CA-8F932586AAF3}" type="presParOf" srcId="{FA26AED4-0D01-4178-92E6-B4A18C3B93C6}" destId="{A6D0BA71-401A-4BED-921F-A28E3B4C5433}" srcOrd="0" destOrd="0" presId="urn:microsoft.com/office/officeart/2005/8/layout/orgChart1"/>
    <dgm:cxn modelId="{96960E9D-ACAF-44F2-AA59-136F6C8BB00D}" type="presParOf" srcId="{FA26AED4-0D01-4178-92E6-B4A18C3B93C6}" destId="{82761771-A51B-4276-9C18-257446FFEF11}" srcOrd="1" destOrd="0" presId="urn:microsoft.com/office/officeart/2005/8/layout/orgChart1"/>
    <dgm:cxn modelId="{7F960C19-177E-4BCF-9243-3B812DC239D2}" type="presParOf" srcId="{126BF633-896F-4F00-B1AD-F29D2E7046A1}" destId="{50D49595-3521-467C-B7E3-79E4A0D69FB1}" srcOrd="1" destOrd="0" presId="urn:microsoft.com/office/officeart/2005/8/layout/orgChart1"/>
    <dgm:cxn modelId="{E47F54C0-2664-4FB4-9156-7E8F4BFE9A23}" type="presParOf" srcId="{50D49595-3521-467C-B7E3-79E4A0D69FB1}" destId="{3C0C183D-EB1D-467C-9CD6-98AA9C61E189}" srcOrd="0" destOrd="0" presId="urn:microsoft.com/office/officeart/2005/8/layout/orgChart1"/>
    <dgm:cxn modelId="{A3BC3A51-5709-4E79-9DF7-3884A26B7F90}" type="presParOf" srcId="{50D49595-3521-467C-B7E3-79E4A0D69FB1}" destId="{F4162641-3F7F-46FF-9D99-B35B3274FF03}" srcOrd="1" destOrd="0" presId="urn:microsoft.com/office/officeart/2005/8/layout/orgChart1"/>
    <dgm:cxn modelId="{F55E6006-9576-4E0D-BA5D-1F61C05CC1F8}" type="presParOf" srcId="{F4162641-3F7F-46FF-9D99-B35B3274FF03}" destId="{133D61DA-A33A-4708-BD78-85458EBE5E81}" srcOrd="0" destOrd="0" presId="urn:microsoft.com/office/officeart/2005/8/layout/orgChart1"/>
    <dgm:cxn modelId="{7E6F7D28-CC9E-4356-A4BC-901243575430}" type="presParOf" srcId="{133D61DA-A33A-4708-BD78-85458EBE5E81}" destId="{D74EB43C-DB7A-4109-8073-BA1CAD2A8449}" srcOrd="0" destOrd="0" presId="urn:microsoft.com/office/officeart/2005/8/layout/orgChart1"/>
    <dgm:cxn modelId="{2C63F9E9-331F-43C8-9260-4ACAA6D114CC}" type="presParOf" srcId="{133D61DA-A33A-4708-BD78-85458EBE5E81}" destId="{9CC56D03-E889-4F25-9E62-59C677242985}" srcOrd="1" destOrd="0" presId="urn:microsoft.com/office/officeart/2005/8/layout/orgChart1"/>
    <dgm:cxn modelId="{A325285C-3A5E-4986-BF3A-B339D41F4F14}" type="presParOf" srcId="{F4162641-3F7F-46FF-9D99-B35B3274FF03}" destId="{A12E6237-F74E-4250-8EF9-B1EF334FAF65}" srcOrd="1" destOrd="0" presId="urn:microsoft.com/office/officeart/2005/8/layout/orgChart1"/>
    <dgm:cxn modelId="{350BE86B-EE7B-4FC1-9396-33710F470F25}" type="presParOf" srcId="{F4162641-3F7F-46FF-9D99-B35B3274FF03}" destId="{489837E2-6582-4E70-86B9-792547FA9563}" srcOrd="2" destOrd="0" presId="urn:microsoft.com/office/officeart/2005/8/layout/orgChart1"/>
    <dgm:cxn modelId="{7864FFD6-FFBF-46D0-9AA1-B935C2B67EEA}" type="presParOf" srcId="{126BF633-896F-4F00-B1AD-F29D2E7046A1}" destId="{397A4E1F-1762-47B1-8A13-BAEE77695998}" srcOrd="2" destOrd="0" presId="urn:microsoft.com/office/officeart/2005/8/layout/orgChart1"/>
    <dgm:cxn modelId="{C8D1ACD8-F67A-41DD-8FDD-F6BE91DC82EE}" type="presParOf" srcId="{2D2ADDB8-7C09-4566-897E-F24D1C412C94}" destId="{B7235EA2-529E-41A0-9FD5-9C7C687E0BF7}" srcOrd="2" destOrd="0" presId="urn:microsoft.com/office/officeart/2005/8/layout/orgChart1"/>
    <dgm:cxn modelId="{EA34BD88-CB89-4F8E-BA4C-567555A632FC}" type="presParOf" srcId="{2D2ADDB8-7C09-4566-897E-F24D1C412C94}" destId="{30F920B4-4CB5-4E39-95F5-CB91D492B609}" srcOrd="3" destOrd="0" presId="urn:microsoft.com/office/officeart/2005/8/layout/orgChart1"/>
    <dgm:cxn modelId="{DEE7A6E5-457F-4185-B0DF-12CB5F1FCD4A}" type="presParOf" srcId="{30F920B4-4CB5-4E39-95F5-CB91D492B609}" destId="{05DF1E20-838D-46A7-8B5A-DFE8E924931C}" srcOrd="0" destOrd="0" presId="urn:microsoft.com/office/officeart/2005/8/layout/orgChart1"/>
    <dgm:cxn modelId="{2822717F-3337-4CC9-B9F0-F5CEB140B18F}" type="presParOf" srcId="{05DF1E20-838D-46A7-8B5A-DFE8E924931C}" destId="{2107EE60-71FA-4958-8ADC-2FB0A29CADFD}" srcOrd="0" destOrd="0" presId="urn:microsoft.com/office/officeart/2005/8/layout/orgChart1"/>
    <dgm:cxn modelId="{CE54FE9D-A886-45FB-B03D-3A14EFD9C65D}" type="presParOf" srcId="{05DF1E20-838D-46A7-8B5A-DFE8E924931C}" destId="{23395EFE-B4F4-44DD-BB23-8079C1C92D5C}" srcOrd="1" destOrd="0" presId="urn:microsoft.com/office/officeart/2005/8/layout/orgChart1"/>
    <dgm:cxn modelId="{CABB83EF-7DBA-40BB-A5BA-A884D5552213}" type="presParOf" srcId="{30F920B4-4CB5-4E39-95F5-CB91D492B609}" destId="{79ABCA29-918B-42FA-949C-936C93C4A8C0}" srcOrd="1" destOrd="0" presId="urn:microsoft.com/office/officeart/2005/8/layout/orgChart1"/>
    <dgm:cxn modelId="{F7AD6D4F-090D-4E42-A2D2-09CB6EF0911B}" type="presParOf" srcId="{79ABCA29-918B-42FA-949C-936C93C4A8C0}" destId="{E32B09F0-E6F7-477C-A052-BF5546138E1E}" srcOrd="0" destOrd="0" presId="urn:microsoft.com/office/officeart/2005/8/layout/orgChart1"/>
    <dgm:cxn modelId="{83BA6076-0837-426B-AD74-DEAC41D8D484}" type="presParOf" srcId="{79ABCA29-918B-42FA-949C-936C93C4A8C0}" destId="{10C98589-DE2B-45EC-B9A3-16C4F3ECD99C}" srcOrd="1" destOrd="0" presId="urn:microsoft.com/office/officeart/2005/8/layout/orgChart1"/>
    <dgm:cxn modelId="{5B7F34E2-13A6-48E2-A1DE-325794ACCB9D}" type="presParOf" srcId="{10C98589-DE2B-45EC-B9A3-16C4F3ECD99C}" destId="{87D47F8B-7C03-4E2C-914A-DF3145D3A1AA}" srcOrd="0" destOrd="0" presId="urn:microsoft.com/office/officeart/2005/8/layout/orgChart1"/>
    <dgm:cxn modelId="{70C63585-DE2F-4FCE-A9CA-1FA628CA019A}" type="presParOf" srcId="{87D47F8B-7C03-4E2C-914A-DF3145D3A1AA}" destId="{BF8838C2-1647-4BB3-B236-9F69925BE541}" srcOrd="0" destOrd="0" presId="urn:microsoft.com/office/officeart/2005/8/layout/orgChart1"/>
    <dgm:cxn modelId="{7A617123-FF8E-4B8B-891B-E740C8F5C493}" type="presParOf" srcId="{87D47F8B-7C03-4E2C-914A-DF3145D3A1AA}" destId="{2A9B014B-6757-4D16-A478-CCFC736CC885}" srcOrd="1" destOrd="0" presId="urn:microsoft.com/office/officeart/2005/8/layout/orgChart1"/>
    <dgm:cxn modelId="{A261C101-C797-4EFA-96A5-5DE012521AE3}" type="presParOf" srcId="{10C98589-DE2B-45EC-B9A3-16C4F3ECD99C}" destId="{5EC26F1D-4025-42EF-B67C-7AAA46399131}" srcOrd="1" destOrd="0" presId="urn:microsoft.com/office/officeart/2005/8/layout/orgChart1"/>
    <dgm:cxn modelId="{D76D6A1D-6DBE-423C-A91C-EA48512402FA}" type="presParOf" srcId="{10C98589-DE2B-45EC-B9A3-16C4F3ECD99C}" destId="{BABBBB94-2983-47DF-ACC4-58490F50712A}" srcOrd="2" destOrd="0" presId="urn:microsoft.com/office/officeart/2005/8/layout/orgChart1"/>
    <dgm:cxn modelId="{55943A2B-4CDD-4B9A-8E93-D0CF5C085506}" type="presParOf" srcId="{30F920B4-4CB5-4E39-95F5-CB91D492B609}" destId="{12761B64-41A5-4649-9829-1609CCE9BBBA}" srcOrd="2" destOrd="0" presId="urn:microsoft.com/office/officeart/2005/8/layout/orgChart1"/>
    <dgm:cxn modelId="{37BCAC13-AE09-4847-8FB5-1280A17022B4}" type="presParOf" srcId="{2D2ADDB8-7C09-4566-897E-F24D1C412C94}" destId="{9F8594B9-937B-4427-9CE2-CB19504364D1}" srcOrd="4" destOrd="0" presId="urn:microsoft.com/office/officeart/2005/8/layout/orgChart1"/>
    <dgm:cxn modelId="{5CD568D7-CC40-4AFC-8495-87C291B4F147}" type="presParOf" srcId="{2D2ADDB8-7C09-4566-897E-F24D1C412C94}" destId="{E9F2966C-4935-4031-A190-B362553D6F18}" srcOrd="5" destOrd="0" presId="urn:microsoft.com/office/officeart/2005/8/layout/orgChart1"/>
    <dgm:cxn modelId="{BA0655B7-C762-48F2-B8E2-D465843AE2FF}" type="presParOf" srcId="{E9F2966C-4935-4031-A190-B362553D6F18}" destId="{AEF110F5-F008-417E-88CF-697F28FA9DC8}" srcOrd="0" destOrd="0" presId="urn:microsoft.com/office/officeart/2005/8/layout/orgChart1"/>
    <dgm:cxn modelId="{65FC5F19-6AC2-478F-8D64-239B3E35CBC3}" type="presParOf" srcId="{AEF110F5-F008-417E-88CF-697F28FA9DC8}" destId="{646B13B6-1B3F-476A-9C61-2552973BF736}" srcOrd="0" destOrd="0" presId="urn:microsoft.com/office/officeart/2005/8/layout/orgChart1"/>
    <dgm:cxn modelId="{83D6DF16-A479-4FD1-B1BD-15D4FE2BEBE8}" type="presParOf" srcId="{AEF110F5-F008-417E-88CF-697F28FA9DC8}" destId="{15CA2681-F755-4208-8F01-B065DDA07C7F}" srcOrd="1" destOrd="0" presId="urn:microsoft.com/office/officeart/2005/8/layout/orgChart1"/>
    <dgm:cxn modelId="{ACB6EEF2-6318-450D-96B7-88D4179787DC}" type="presParOf" srcId="{E9F2966C-4935-4031-A190-B362553D6F18}" destId="{AB7577E7-1728-4D28-9899-85BA9D6C1F25}" srcOrd="1" destOrd="0" presId="urn:microsoft.com/office/officeart/2005/8/layout/orgChart1"/>
    <dgm:cxn modelId="{773A6CBE-64B6-46EB-8C4A-3FD87E3BDB54}" type="presParOf" srcId="{AB7577E7-1728-4D28-9899-85BA9D6C1F25}" destId="{154F9B82-E7E4-40D9-A15B-2E6308B98075}" srcOrd="0" destOrd="0" presId="urn:microsoft.com/office/officeart/2005/8/layout/orgChart1"/>
    <dgm:cxn modelId="{D3CB9D84-AA5E-4ACE-B18A-0841C12DCE49}" type="presParOf" srcId="{AB7577E7-1728-4D28-9899-85BA9D6C1F25}" destId="{3389B6AA-580A-4D18-B0B1-06CF3E067227}" srcOrd="1" destOrd="0" presId="urn:microsoft.com/office/officeart/2005/8/layout/orgChart1"/>
    <dgm:cxn modelId="{EDEFDC2C-7BA3-4C31-BF40-5F576A76FB52}" type="presParOf" srcId="{3389B6AA-580A-4D18-B0B1-06CF3E067227}" destId="{1D9D2BA1-83DB-4C99-BF5D-FFA276007483}" srcOrd="0" destOrd="0" presId="urn:microsoft.com/office/officeart/2005/8/layout/orgChart1"/>
    <dgm:cxn modelId="{54E74689-2DAC-4760-A794-AD5A06C42EBE}" type="presParOf" srcId="{1D9D2BA1-83DB-4C99-BF5D-FFA276007483}" destId="{995D5103-EB21-41C5-8A9E-191BF807D918}" srcOrd="0" destOrd="0" presId="urn:microsoft.com/office/officeart/2005/8/layout/orgChart1"/>
    <dgm:cxn modelId="{71A08EEB-7AF0-492F-BE4A-120EB4B86FE9}" type="presParOf" srcId="{1D9D2BA1-83DB-4C99-BF5D-FFA276007483}" destId="{52305F3F-9A6A-4DFA-9064-FF7474608EC0}" srcOrd="1" destOrd="0" presId="urn:microsoft.com/office/officeart/2005/8/layout/orgChart1"/>
    <dgm:cxn modelId="{1C69135A-6583-435E-8267-7FB2A709F3F4}" type="presParOf" srcId="{3389B6AA-580A-4D18-B0B1-06CF3E067227}" destId="{4F9413A8-8567-4045-B544-C1B7739E07C5}" srcOrd="1" destOrd="0" presId="urn:microsoft.com/office/officeart/2005/8/layout/orgChart1"/>
    <dgm:cxn modelId="{E50604AA-12B8-4005-A16F-A79F3AAEAFAE}" type="presParOf" srcId="{3389B6AA-580A-4D18-B0B1-06CF3E067227}" destId="{65D705C9-2EB1-4811-961C-1FD1643216FA}" srcOrd="2" destOrd="0" presId="urn:microsoft.com/office/officeart/2005/8/layout/orgChart1"/>
    <dgm:cxn modelId="{483784B3-43E4-4AD0-B7F9-E03667126CBE}" type="presParOf" srcId="{E9F2966C-4935-4031-A190-B362553D6F18}" destId="{E45C7E3F-A286-4EDF-8C2C-DCFDC3486BBC}" srcOrd="2" destOrd="0" presId="urn:microsoft.com/office/officeart/2005/8/layout/orgChart1"/>
    <dgm:cxn modelId="{21044320-4F0F-42E6-8CFD-E8E5702D55E3}" type="presParOf" srcId="{2D2ADDB8-7C09-4566-897E-F24D1C412C94}" destId="{4EE72591-7E47-46E5-B3B1-6CDDEB9838BD}" srcOrd="6" destOrd="0" presId="urn:microsoft.com/office/officeart/2005/8/layout/orgChart1"/>
    <dgm:cxn modelId="{A04497F0-14E6-4E2B-9824-70F7B204630F}" type="presParOf" srcId="{2D2ADDB8-7C09-4566-897E-F24D1C412C94}" destId="{96F36BF1-CFBD-48DB-84CE-7B0BD4C1D2F2}" srcOrd="7" destOrd="0" presId="urn:microsoft.com/office/officeart/2005/8/layout/orgChart1"/>
    <dgm:cxn modelId="{7C2B2C67-B6CB-4816-A365-FBADCCB0CC0A}" type="presParOf" srcId="{96F36BF1-CFBD-48DB-84CE-7B0BD4C1D2F2}" destId="{E87D5AA5-5C7F-412F-B74E-09A2F0A949CD}" srcOrd="0" destOrd="0" presId="urn:microsoft.com/office/officeart/2005/8/layout/orgChart1"/>
    <dgm:cxn modelId="{2394A66E-CD37-4968-B3B7-ABCCF15547D9}" type="presParOf" srcId="{E87D5AA5-5C7F-412F-B74E-09A2F0A949CD}" destId="{51E2DB84-C8DA-45C9-B306-BFACEFD4F85A}" srcOrd="0" destOrd="0" presId="urn:microsoft.com/office/officeart/2005/8/layout/orgChart1"/>
    <dgm:cxn modelId="{91435D35-C30C-4D51-B0F0-68764127BF8A}" type="presParOf" srcId="{E87D5AA5-5C7F-412F-B74E-09A2F0A949CD}" destId="{5D4EDD9F-93D1-4E1D-99E9-9DB0F26DEE9C}" srcOrd="1" destOrd="0" presId="urn:microsoft.com/office/officeart/2005/8/layout/orgChart1"/>
    <dgm:cxn modelId="{778A49CA-4E32-4869-B70F-E77D0FA1D0D5}" type="presParOf" srcId="{96F36BF1-CFBD-48DB-84CE-7B0BD4C1D2F2}" destId="{78B28E5D-4D61-4BB4-A519-671CCFE66A28}" srcOrd="1" destOrd="0" presId="urn:microsoft.com/office/officeart/2005/8/layout/orgChart1"/>
    <dgm:cxn modelId="{56EF050E-1CD6-4991-91B8-AC7A08208D7D}" type="presParOf" srcId="{78B28E5D-4D61-4BB4-A519-671CCFE66A28}" destId="{D9416FE6-9724-44AA-8036-1BB054FF8B97}" srcOrd="0" destOrd="0" presId="urn:microsoft.com/office/officeart/2005/8/layout/orgChart1"/>
    <dgm:cxn modelId="{892BA44B-C3D6-497B-BB5D-BFC538C40E93}" type="presParOf" srcId="{78B28E5D-4D61-4BB4-A519-671CCFE66A28}" destId="{9BA56319-552F-4F87-817D-5B2EE0D86142}" srcOrd="1" destOrd="0" presId="urn:microsoft.com/office/officeart/2005/8/layout/orgChart1"/>
    <dgm:cxn modelId="{521CB289-A405-45A7-8643-7E3B7DDF7594}" type="presParOf" srcId="{9BA56319-552F-4F87-817D-5B2EE0D86142}" destId="{EC69A944-8157-439F-A4EA-BADA8E98491F}" srcOrd="0" destOrd="0" presId="urn:microsoft.com/office/officeart/2005/8/layout/orgChart1"/>
    <dgm:cxn modelId="{2A45A295-8C3D-4DFC-861E-5C7B7A1A59F1}" type="presParOf" srcId="{EC69A944-8157-439F-A4EA-BADA8E98491F}" destId="{DC4AF892-C5AB-4B2A-A345-DA28D8B79129}" srcOrd="0" destOrd="0" presId="urn:microsoft.com/office/officeart/2005/8/layout/orgChart1"/>
    <dgm:cxn modelId="{8BB2E461-C655-4AC0-ABDD-61DA15523A3E}" type="presParOf" srcId="{EC69A944-8157-439F-A4EA-BADA8E98491F}" destId="{2E9798E9-DE57-45E1-9F8E-48B44A3ADBAA}" srcOrd="1" destOrd="0" presId="urn:microsoft.com/office/officeart/2005/8/layout/orgChart1"/>
    <dgm:cxn modelId="{666E2924-B3AA-4D1B-B1D9-18B9BD9053B9}" type="presParOf" srcId="{9BA56319-552F-4F87-817D-5B2EE0D86142}" destId="{89E1EB49-9675-4A8A-8821-45C753F9CF87}" srcOrd="1" destOrd="0" presId="urn:microsoft.com/office/officeart/2005/8/layout/orgChart1"/>
    <dgm:cxn modelId="{5AF0A34A-2349-4434-931A-FBAC547283C1}" type="presParOf" srcId="{9BA56319-552F-4F87-817D-5B2EE0D86142}" destId="{CD4DB96E-45FC-4B21-A120-ABD2BECA3009}" srcOrd="2" destOrd="0" presId="urn:microsoft.com/office/officeart/2005/8/layout/orgChart1"/>
    <dgm:cxn modelId="{83F0E76F-1606-495E-B804-55B5FA0EDABF}" type="presParOf" srcId="{96F36BF1-CFBD-48DB-84CE-7B0BD4C1D2F2}" destId="{81B57A13-8BDE-4E6A-9901-4329CCEB351F}" srcOrd="2" destOrd="0" presId="urn:microsoft.com/office/officeart/2005/8/layout/orgChart1"/>
    <dgm:cxn modelId="{39360C1A-92D9-4883-930C-97F97C94E412}" type="presParOf" srcId="{1B2E16A3-E9E9-450D-B11D-A1DE5E5739A3}" destId="{7D6FCF48-70DC-4C60-9A48-09EFC28A08A7}" srcOrd="2" destOrd="0" presId="urn:microsoft.com/office/officeart/2005/8/layout/orgChart1"/>
    <dgm:cxn modelId="{40DC14D3-B0B7-4E4A-8C15-7594DD5901FE}" type="presParOf" srcId="{4A6B73E8-68AC-4D71-A72B-E39F828649DC}" destId="{AC001349-C471-4720-9230-7EE7A6F65DD1}" srcOrd="8" destOrd="0" presId="urn:microsoft.com/office/officeart/2005/8/layout/orgChart1"/>
    <dgm:cxn modelId="{FFBFB668-B48B-4A96-BF56-B828961B7245}" type="presParOf" srcId="{4A6B73E8-68AC-4D71-A72B-E39F828649DC}" destId="{E9327AD5-9AD0-4D06-8F61-B26FE1FEE10C}" srcOrd="9" destOrd="0" presId="urn:microsoft.com/office/officeart/2005/8/layout/orgChart1"/>
    <dgm:cxn modelId="{A94E7159-F3BC-4EFD-BF17-1E37D6AD5642}" type="presParOf" srcId="{E9327AD5-9AD0-4D06-8F61-B26FE1FEE10C}" destId="{57189D36-E98F-494C-9581-308C5CFE5905}" srcOrd="0" destOrd="0" presId="urn:microsoft.com/office/officeart/2005/8/layout/orgChart1"/>
    <dgm:cxn modelId="{9FF56922-E846-443C-AF9F-88C28DFFFFDB}" type="presParOf" srcId="{57189D36-E98F-494C-9581-308C5CFE5905}" destId="{A7083389-7227-4625-851B-10D73569ACEA}" srcOrd="0" destOrd="0" presId="urn:microsoft.com/office/officeart/2005/8/layout/orgChart1"/>
    <dgm:cxn modelId="{B2D1C455-3E22-413E-9FE0-89D5D0CB4FB1}" type="presParOf" srcId="{57189D36-E98F-494C-9581-308C5CFE5905}" destId="{196AB1A0-10D7-4008-BB41-62160AFDE7C9}" srcOrd="1" destOrd="0" presId="urn:microsoft.com/office/officeart/2005/8/layout/orgChart1"/>
    <dgm:cxn modelId="{97DBACCF-530D-40AD-B6AB-66D7B461774F}" type="presParOf" srcId="{E9327AD5-9AD0-4D06-8F61-B26FE1FEE10C}" destId="{59476723-CC8B-438A-BC99-BA68A85AEDA6}" srcOrd="1" destOrd="0" presId="urn:microsoft.com/office/officeart/2005/8/layout/orgChart1"/>
    <dgm:cxn modelId="{BC7A4092-F653-4353-B487-F54FCCF663E6}" type="presParOf" srcId="{59476723-CC8B-438A-BC99-BA68A85AEDA6}" destId="{60A33504-3FF9-4DC0-B5C4-B48566CF9192}" srcOrd="0" destOrd="0" presId="urn:microsoft.com/office/officeart/2005/8/layout/orgChart1"/>
    <dgm:cxn modelId="{EFD0F3AF-09CB-41F0-ABBD-D1D2F2E2898A}" type="presParOf" srcId="{59476723-CC8B-438A-BC99-BA68A85AEDA6}" destId="{1F1E2486-C54B-43BE-BAB8-41F18501806F}" srcOrd="1" destOrd="0" presId="urn:microsoft.com/office/officeart/2005/8/layout/orgChart1"/>
    <dgm:cxn modelId="{3617BE3A-B1E9-44FF-B76C-DFFBACBAC7E0}" type="presParOf" srcId="{1F1E2486-C54B-43BE-BAB8-41F18501806F}" destId="{0AAEE1DD-3AFD-4D3D-AB7B-BBCF9F1497C4}" srcOrd="0" destOrd="0" presId="urn:microsoft.com/office/officeart/2005/8/layout/orgChart1"/>
    <dgm:cxn modelId="{5F839972-2CA8-411F-AED0-0B5F76A993BB}" type="presParOf" srcId="{0AAEE1DD-3AFD-4D3D-AB7B-BBCF9F1497C4}" destId="{163A60E5-BA54-44A2-922B-36EA19B351BC}" srcOrd="0" destOrd="0" presId="urn:microsoft.com/office/officeart/2005/8/layout/orgChart1"/>
    <dgm:cxn modelId="{DA90F24F-6EE0-438D-ACE6-8E32A9849989}" type="presParOf" srcId="{0AAEE1DD-3AFD-4D3D-AB7B-BBCF9F1497C4}" destId="{699CBBB1-516B-469C-B1FF-45A17CB0B870}" srcOrd="1" destOrd="0" presId="urn:microsoft.com/office/officeart/2005/8/layout/orgChart1"/>
    <dgm:cxn modelId="{52D6CC1F-4D55-4B0E-B689-686C63CB2F77}" type="presParOf" srcId="{1F1E2486-C54B-43BE-BAB8-41F18501806F}" destId="{264823D0-7681-4CDC-AF20-08C3E179B884}" srcOrd="1" destOrd="0" presId="urn:microsoft.com/office/officeart/2005/8/layout/orgChart1"/>
    <dgm:cxn modelId="{42568933-8497-40E9-A4D2-E48297BFD88B}" type="presParOf" srcId="{264823D0-7681-4CDC-AF20-08C3E179B884}" destId="{99A50CD6-DF02-4C2C-A1EB-34EBC6913A9D}" srcOrd="0" destOrd="0" presId="urn:microsoft.com/office/officeart/2005/8/layout/orgChart1"/>
    <dgm:cxn modelId="{4CFC788B-1200-42E7-8535-B805AE431EC2}" type="presParOf" srcId="{264823D0-7681-4CDC-AF20-08C3E179B884}" destId="{F8A0AC0E-83F3-4017-88AB-BAD28151647A}" srcOrd="1" destOrd="0" presId="urn:microsoft.com/office/officeart/2005/8/layout/orgChart1"/>
    <dgm:cxn modelId="{0379DF1A-B6AC-4EEC-981F-273BF39E6D61}" type="presParOf" srcId="{F8A0AC0E-83F3-4017-88AB-BAD28151647A}" destId="{53FAFAE5-440C-43A5-AAB3-D218DD05D516}" srcOrd="0" destOrd="0" presId="urn:microsoft.com/office/officeart/2005/8/layout/orgChart1"/>
    <dgm:cxn modelId="{6BBCE02C-62E1-4ED6-9DF2-6844587B607E}" type="presParOf" srcId="{53FAFAE5-440C-43A5-AAB3-D218DD05D516}" destId="{B9B5CDD6-C5DA-4DB4-9E3C-36372D2E9CA7}" srcOrd="0" destOrd="0" presId="urn:microsoft.com/office/officeart/2005/8/layout/orgChart1"/>
    <dgm:cxn modelId="{D18A9B42-8349-42A3-BE92-1D70738A2D4C}" type="presParOf" srcId="{53FAFAE5-440C-43A5-AAB3-D218DD05D516}" destId="{2425FCDC-5798-4374-8853-F4EC8CC6EBE0}" srcOrd="1" destOrd="0" presId="urn:microsoft.com/office/officeart/2005/8/layout/orgChart1"/>
    <dgm:cxn modelId="{BA55B47A-8200-4487-8817-D14B063946A2}" type="presParOf" srcId="{F8A0AC0E-83F3-4017-88AB-BAD28151647A}" destId="{C751C7A1-B511-463C-AE19-19BBA44AD62B}" srcOrd="1" destOrd="0" presId="urn:microsoft.com/office/officeart/2005/8/layout/orgChart1"/>
    <dgm:cxn modelId="{F5E5EF84-2B3C-4A68-8928-FC330C479C43}" type="presParOf" srcId="{C751C7A1-B511-463C-AE19-19BBA44AD62B}" destId="{D47A081F-27EB-4031-963C-A300B0874813}" srcOrd="0" destOrd="0" presId="urn:microsoft.com/office/officeart/2005/8/layout/orgChart1"/>
    <dgm:cxn modelId="{B06255F9-C433-48C0-B9DB-4FBD6601334D}" type="presParOf" srcId="{C751C7A1-B511-463C-AE19-19BBA44AD62B}" destId="{40F91ACA-8C45-420F-8C16-715DDE4400ED}" srcOrd="1" destOrd="0" presId="urn:microsoft.com/office/officeart/2005/8/layout/orgChart1"/>
    <dgm:cxn modelId="{01EFA175-28B9-491F-948F-9ACAFFB70366}" type="presParOf" srcId="{40F91ACA-8C45-420F-8C16-715DDE4400ED}" destId="{BBB6A272-2507-43C0-96BE-11D8938C48DF}" srcOrd="0" destOrd="0" presId="urn:microsoft.com/office/officeart/2005/8/layout/orgChart1"/>
    <dgm:cxn modelId="{08BCA61D-C0D9-49B2-907D-76CEF2C649EA}" type="presParOf" srcId="{BBB6A272-2507-43C0-96BE-11D8938C48DF}" destId="{11CAA956-0696-409B-907F-5A55B5B2C5DD}" srcOrd="0" destOrd="0" presId="urn:microsoft.com/office/officeart/2005/8/layout/orgChart1"/>
    <dgm:cxn modelId="{525C47D9-4BCC-480D-B1B1-48E933B3DA4D}" type="presParOf" srcId="{BBB6A272-2507-43C0-96BE-11D8938C48DF}" destId="{8461A550-6553-4F0F-AE69-6BD5E753FFA3}" srcOrd="1" destOrd="0" presId="urn:microsoft.com/office/officeart/2005/8/layout/orgChart1"/>
    <dgm:cxn modelId="{8B69731D-71CF-4413-9829-805109A2B4CC}" type="presParOf" srcId="{40F91ACA-8C45-420F-8C16-715DDE4400ED}" destId="{814C483A-47AC-4ACE-AC23-6B387BF4B6DB}" srcOrd="1" destOrd="0" presId="urn:microsoft.com/office/officeart/2005/8/layout/orgChart1"/>
    <dgm:cxn modelId="{FBF27985-044B-42D7-89E6-E46780C1D53E}" type="presParOf" srcId="{40F91ACA-8C45-420F-8C16-715DDE4400ED}" destId="{64C46861-A745-43A2-ADB5-CACA5E2B7FA8}" srcOrd="2" destOrd="0" presId="urn:microsoft.com/office/officeart/2005/8/layout/orgChart1"/>
    <dgm:cxn modelId="{0628EEDA-6A17-48EC-85AB-CC23D9CBE86F}" type="presParOf" srcId="{F8A0AC0E-83F3-4017-88AB-BAD28151647A}" destId="{E0B4A9F3-2502-4D3D-B6BF-CA4B3BE71C51}" srcOrd="2" destOrd="0" presId="urn:microsoft.com/office/officeart/2005/8/layout/orgChart1"/>
    <dgm:cxn modelId="{4AA3BBFB-1CE0-4EA2-BD1A-12C7D8129A24}" type="presParOf" srcId="{264823D0-7681-4CDC-AF20-08C3E179B884}" destId="{A02F1344-66CF-4392-8CD5-5A194B0D03D0}" srcOrd="2" destOrd="0" presId="urn:microsoft.com/office/officeart/2005/8/layout/orgChart1"/>
    <dgm:cxn modelId="{5D480154-3410-44A5-B831-A40A1815FE63}" type="presParOf" srcId="{264823D0-7681-4CDC-AF20-08C3E179B884}" destId="{375946FE-17A1-4051-B329-A7360B6A519B}" srcOrd="3" destOrd="0" presId="urn:microsoft.com/office/officeart/2005/8/layout/orgChart1"/>
    <dgm:cxn modelId="{B4C4AF19-92E4-4948-8400-9793F7E7161D}" type="presParOf" srcId="{375946FE-17A1-4051-B329-A7360B6A519B}" destId="{6DC10BB5-41A4-417F-92F5-CDA0803544B3}" srcOrd="0" destOrd="0" presId="urn:microsoft.com/office/officeart/2005/8/layout/orgChart1"/>
    <dgm:cxn modelId="{7CFE7958-68FD-4F8D-A368-80EEE8A3A681}" type="presParOf" srcId="{6DC10BB5-41A4-417F-92F5-CDA0803544B3}" destId="{2E898AF7-235F-4025-8B3D-C8D4E284F0B5}" srcOrd="0" destOrd="0" presId="urn:microsoft.com/office/officeart/2005/8/layout/orgChart1"/>
    <dgm:cxn modelId="{F405EC88-A47C-48F2-B82C-CB9006B0D6A4}" type="presParOf" srcId="{6DC10BB5-41A4-417F-92F5-CDA0803544B3}" destId="{80B48F5D-EADB-46E5-B57F-2DD3AB651656}" srcOrd="1" destOrd="0" presId="urn:microsoft.com/office/officeart/2005/8/layout/orgChart1"/>
    <dgm:cxn modelId="{631281E4-CE8A-4A53-8DDF-6F9EB979818D}" type="presParOf" srcId="{375946FE-17A1-4051-B329-A7360B6A519B}" destId="{2C19F0C7-A720-4F7A-9901-EC073F4A5097}" srcOrd="1" destOrd="0" presId="urn:microsoft.com/office/officeart/2005/8/layout/orgChart1"/>
    <dgm:cxn modelId="{031C1B79-2E90-46F0-9BC2-F6617229C725}" type="presParOf" srcId="{2C19F0C7-A720-4F7A-9901-EC073F4A5097}" destId="{A1B81038-0D79-4EF0-A774-E549AD69A650}" srcOrd="0" destOrd="0" presId="urn:microsoft.com/office/officeart/2005/8/layout/orgChart1"/>
    <dgm:cxn modelId="{BECC1BB8-1588-40A2-9E03-15F98078F54A}" type="presParOf" srcId="{2C19F0C7-A720-4F7A-9901-EC073F4A5097}" destId="{00F99C1D-E8AD-4772-B07E-D70A3C2C3D27}" srcOrd="1" destOrd="0" presId="urn:microsoft.com/office/officeart/2005/8/layout/orgChart1"/>
    <dgm:cxn modelId="{F3B0C66D-DA35-44C9-AEEF-2358AD5F38AF}" type="presParOf" srcId="{00F99C1D-E8AD-4772-B07E-D70A3C2C3D27}" destId="{4835C50C-96EF-488E-8066-71AD7E9DF5D8}" srcOrd="0" destOrd="0" presId="urn:microsoft.com/office/officeart/2005/8/layout/orgChart1"/>
    <dgm:cxn modelId="{6FA1A793-C080-4828-BA99-9C2441900BB3}" type="presParOf" srcId="{4835C50C-96EF-488E-8066-71AD7E9DF5D8}" destId="{918D4CFC-0FAC-4A9F-AC84-C924A8EF50EE}" srcOrd="0" destOrd="0" presId="urn:microsoft.com/office/officeart/2005/8/layout/orgChart1"/>
    <dgm:cxn modelId="{E04E2696-601D-4BBD-9115-A1B506FD0D43}" type="presParOf" srcId="{4835C50C-96EF-488E-8066-71AD7E9DF5D8}" destId="{D5113A61-B9ED-4636-A42B-0B40EDFEF64F}" srcOrd="1" destOrd="0" presId="urn:microsoft.com/office/officeart/2005/8/layout/orgChart1"/>
    <dgm:cxn modelId="{6D8882C4-1194-4C56-843A-DFFBDA4C530E}" type="presParOf" srcId="{00F99C1D-E8AD-4772-B07E-D70A3C2C3D27}" destId="{8718C90C-D21F-4B56-BF87-7F1364D379A7}" srcOrd="1" destOrd="0" presId="urn:microsoft.com/office/officeart/2005/8/layout/orgChart1"/>
    <dgm:cxn modelId="{90ACA5AF-09A3-46AD-8410-917E4414D05F}" type="presParOf" srcId="{00F99C1D-E8AD-4772-B07E-D70A3C2C3D27}" destId="{668E72EF-F381-4387-9AEF-AD0FE9C89AC9}" srcOrd="2" destOrd="0" presId="urn:microsoft.com/office/officeart/2005/8/layout/orgChart1"/>
    <dgm:cxn modelId="{4A4923A0-D931-45EB-9E0A-E85E6EB140E8}" type="presParOf" srcId="{2C19F0C7-A720-4F7A-9901-EC073F4A5097}" destId="{8E4AE492-FBFB-403C-B332-6529651A2FC4}" srcOrd="2" destOrd="0" presId="urn:microsoft.com/office/officeart/2005/8/layout/orgChart1"/>
    <dgm:cxn modelId="{A2C09F42-B7F2-4184-B08A-AA3B442DDB4F}" type="presParOf" srcId="{2C19F0C7-A720-4F7A-9901-EC073F4A5097}" destId="{8D1E8DB5-D7F0-431C-A250-F16189DE9DEA}" srcOrd="3" destOrd="0" presId="urn:microsoft.com/office/officeart/2005/8/layout/orgChart1"/>
    <dgm:cxn modelId="{DA76938C-AB82-4D5A-898A-BD90EA4ED205}" type="presParOf" srcId="{8D1E8DB5-D7F0-431C-A250-F16189DE9DEA}" destId="{C2553BA5-38A6-4D01-9742-DFD2AA85006D}" srcOrd="0" destOrd="0" presId="urn:microsoft.com/office/officeart/2005/8/layout/orgChart1"/>
    <dgm:cxn modelId="{9CF441B7-156D-4E1C-9E96-99DB4A12B455}" type="presParOf" srcId="{C2553BA5-38A6-4D01-9742-DFD2AA85006D}" destId="{9C9DAF0F-868F-4919-912B-68BD2603A97F}" srcOrd="0" destOrd="0" presId="urn:microsoft.com/office/officeart/2005/8/layout/orgChart1"/>
    <dgm:cxn modelId="{5BA92252-6A8D-427A-89C9-E4C4712F1F65}" type="presParOf" srcId="{C2553BA5-38A6-4D01-9742-DFD2AA85006D}" destId="{456954F0-52F1-4684-B12C-CAE5C5EE907E}" srcOrd="1" destOrd="0" presId="urn:microsoft.com/office/officeart/2005/8/layout/orgChart1"/>
    <dgm:cxn modelId="{02B5BCE5-56AA-4172-BA18-C746492C53B8}" type="presParOf" srcId="{8D1E8DB5-D7F0-431C-A250-F16189DE9DEA}" destId="{B64434DE-13F8-4D6C-B379-1B89C5969812}" srcOrd="1" destOrd="0" presId="urn:microsoft.com/office/officeart/2005/8/layout/orgChart1"/>
    <dgm:cxn modelId="{09EFAA77-AF36-4FAA-804B-FD35DF96E85C}" type="presParOf" srcId="{8D1E8DB5-D7F0-431C-A250-F16189DE9DEA}" destId="{BFC22FB2-D30C-4D43-A5AD-F116AF98D27E}" srcOrd="2" destOrd="0" presId="urn:microsoft.com/office/officeart/2005/8/layout/orgChart1"/>
    <dgm:cxn modelId="{41D68B44-4E62-4671-AB83-503B0F8D5728}" type="presParOf" srcId="{375946FE-17A1-4051-B329-A7360B6A519B}" destId="{77C82706-21C8-4402-A727-F3DF0E196602}" srcOrd="2" destOrd="0" presId="urn:microsoft.com/office/officeart/2005/8/layout/orgChart1"/>
    <dgm:cxn modelId="{6B94C454-CED2-4FEF-AD36-6D61E83010C2}" type="presParOf" srcId="{264823D0-7681-4CDC-AF20-08C3E179B884}" destId="{114BABA6-F229-441E-87F7-8F8577B0FAC6}" srcOrd="4" destOrd="0" presId="urn:microsoft.com/office/officeart/2005/8/layout/orgChart1"/>
    <dgm:cxn modelId="{4814CB63-4B45-42E1-A88B-FF703D025DA1}" type="presParOf" srcId="{264823D0-7681-4CDC-AF20-08C3E179B884}" destId="{EA7BDD74-0889-429D-90D6-E6EAF470697A}" srcOrd="5" destOrd="0" presId="urn:microsoft.com/office/officeart/2005/8/layout/orgChart1"/>
    <dgm:cxn modelId="{FB714AF7-40C2-4A9A-82FA-7EBE28F75AD5}" type="presParOf" srcId="{EA7BDD74-0889-429D-90D6-E6EAF470697A}" destId="{65952467-7940-45A6-95EB-796D4BE09DF3}" srcOrd="0" destOrd="0" presId="urn:microsoft.com/office/officeart/2005/8/layout/orgChart1"/>
    <dgm:cxn modelId="{81F0022F-96C7-40B3-A983-D00C35980874}" type="presParOf" srcId="{65952467-7940-45A6-95EB-796D4BE09DF3}" destId="{60E97539-37BA-42DE-9750-375FFA7D152F}" srcOrd="0" destOrd="0" presId="urn:microsoft.com/office/officeart/2005/8/layout/orgChart1"/>
    <dgm:cxn modelId="{5D343E60-50F7-4734-9C1A-A0E0FCEBCEC4}" type="presParOf" srcId="{65952467-7940-45A6-95EB-796D4BE09DF3}" destId="{B4AE6C6C-023D-4AA2-B755-CF743B3C01BD}" srcOrd="1" destOrd="0" presId="urn:microsoft.com/office/officeart/2005/8/layout/orgChart1"/>
    <dgm:cxn modelId="{AE08D705-14F7-4C1C-8A63-F2C3902EE5EF}" type="presParOf" srcId="{EA7BDD74-0889-429D-90D6-E6EAF470697A}" destId="{BA41F38B-52FD-4BED-8003-A6086A544A98}" srcOrd="1" destOrd="0" presId="urn:microsoft.com/office/officeart/2005/8/layout/orgChart1"/>
    <dgm:cxn modelId="{1A39B282-129E-47FB-9F45-C1E316867419}" type="presParOf" srcId="{EA7BDD74-0889-429D-90D6-E6EAF470697A}" destId="{B9A128B6-A5C9-4FEE-A242-3B8154D48249}" srcOrd="2" destOrd="0" presId="urn:microsoft.com/office/officeart/2005/8/layout/orgChart1"/>
    <dgm:cxn modelId="{0D95ADEB-7B9C-4A77-8374-D21E034BA5EB}" type="presParOf" srcId="{1F1E2486-C54B-43BE-BAB8-41F18501806F}" destId="{E5DF9622-FF63-476A-8495-BCA21CE255BE}" srcOrd="2" destOrd="0" presId="urn:microsoft.com/office/officeart/2005/8/layout/orgChart1"/>
    <dgm:cxn modelId="{15733142-E6A3-4DB2-8277-9F089F288102}" type="presParOf" srcId="{59476723-CC8B-438A-BC99-BA68A85AEDA6}" destId="{F28C9AE4-1D0B-4F58-A563-DBEF6CA0D59A}" srcOrd="2" destOrd="0" presId="urn:microsoft.com/office/officeart/2005/8/layout/orgChart1"/>
    <dgm:cxn modelId="{E3805BAC-02F0-4028-B410-095204A57860}" type="presParOf" srcId="{59476723-CC8B-438A-BC99-BA68A85AEDA6}" destId="{3104F8CD-BA02-44EC-96FA-0CBF3ABF9FE1}" srcOrd="3" destOrd="0" presId="urn:microsoft.com/office/officeart/2005/8/layout/orgChart1"/>
    <dgm:cxn modelId="{92A6DE5E-1E07-4A2C-9F20-A39289C14706}" type="presParOf" srcId="{3104F8CD-BA02-44EC-96FA-0CBF3ABF9FE1}" destId="{29F29D4A-BCBA-46F9-9A26-DC4A17449722}" srcOrd="0" destOrd="0" presId="urn:microsoft.com/office/officeart/2005/8/layout/orgChart1"/>
    <dgm:cxn modelId="{664DB3D4-17E9-45CA-91C7-1491B760270B}" type="presParOf" srcId="{29F29D4A-BCBA-46F9-9A26-DC4A17449722}" destId="{E4E7759A-AD4A-4C2D-B7F2-7A40B814A9DA}" srcOrd="0" destOrd="0" presId="urn:microsoft.com/office/officeart/2005/8/layout/orgChart1"/>
    <dgm:cxn modelId="{CCA7968A-A982-420E-8E36-7B815FD57C59}" type="presParOf" srcId="{29F29D4A-BCBA-46F9-9A26-DC4A17449722}" destId="{824713B3-7F27-4DD9-87FA-BB98362A9996}" srcOrd="1" destOrd="0" presId="urn:microsoft.com/office/officeart/2005/8/layout/orgChart1"/>
    <dgm:cxn modelId="{DD0A15EA-AC6E-46D3-80B7-45639735CDE1}" type="presParOf" srcId="{3104F8CD-BA02-44EC-96FA-0CBF3ABF9FE1}" destId="{7D1473A1-80B9-4F66-98C4-B8BA6362F13D}" srcOrd="1" destOrd="0" presId="urn:microsoft.com/office/officeart/2005/8/layout/orgChart1"/>
    <dgm:cxn modelId="{CA59A92F-FD85-4D6C-BBAB-BE2AC466A5F2}" type="presParOf" srcId="{7D1473A1-80B9-4F66-98C4-B8BA6362F13D}" destId="{4486F5EA-40C8-4A53-BBA8-3080514236BF}" srcOrd="0" destOrd="0" presId="urn:microsoft.com/office/officeart/2005/8/layout/orgChart1"/>
    <dgm:cxn modelId="{590C6A50-50E6-464E-94EB-E393CEDBDC48}" type="presParOf" srcId="{7D1473A1-80B9-4F66-98C4-B8BA6362F13D}" destId="{7DA86771-6CA2-4397-A5FC-4DCD660CE188}" srcOrd="1" destOrd="0" presId="urn:microsoft.com/office/officeart/2005/8/layout/orgChart1"/>
    <dgm:cxn modelId="{E976EFF5-D8C4-4725-B2CC-E115FB2BA188}" type="presParOf" srcId="{7DA86771-6CA2-4397-A5FC-4DCD660CE188}" destId="{7F20C807-EA2B-42C3-AD2E-8618F5026ED4}" srcOrd="0" destOrd="0" presId="urn:microsoft.com/office/officeart/2005/8/layout/orgChart1"/>
    <dgm:cxn modelId="{0C3A4C45-071B-4595-8211-8B8104539134}" type="presParOf" srcId="{7F20C807-EA2B-42C3-AD2E-8618F5026ED4}" destId="{0812A99D-D8C0-4C8B-8319-722912525258}" srcOrd="0" destOrd="0" presId="urn:microsoft.com/office/officeart/2005/8/layout/orgChart1"/>
    <dgm:cxn modelId="{D40636E4-E884-46E6-AFBA-E4DAE993ACC2}" type="presParOf" srcId="{7F20C807-EA2B-42C3-AD2E-8618F5026ED4}" destId="{33F516CB-FA36-4DBD-9F51-DF2FED3C8719}" srcOrd="1" destOrd="0" presId="urn:microsoft.com/office/officeart/2005/8/layout/orgChart1"/>
    <dgm:cxn modelId="{C5312B19-F09F-4637-9999-83894DD535CB}" type="presParOf" srcId="{7DA86771-6CA2-4397-A5FC-4DCD660CE188}" destId="{CD31429A-590C-42B7-BE02-BE2C484D5206}" srcOrd="1" destOrd="0" presId="urn:microsoft.com/office/officeart/2005/8/layout/orgChart1"/>
    <dgm:cxn modelId="{83F43B2D-B3F3-4120-9D8A-4D81137B6488}" type="presParOf" srcId="{7DA86771-6CA2-4397-A5FC-4DCD660CE188}" destId="{739C875E-6BB6-461D-83D5-C876F5099C19}" srcOrd="2" destOrd="0" presId="urn:microsoft.com/office/officeart/2005/8/layout/orgChart1"/>
    <dgm:cxn modelId="{6F5C9663-D586-4F49-859F-31B6806FD8C7}" type="presParOf" srcId="{3104F8CD-BA02-44EC-96FA-0CBF3ABF9FE1}" destId="{C2F2CC7F-63B5-4301-9DD9-CA11BBFAB3B4}" srcOrd="2" destOrd="0" presId="urn:microsoft.com/office/officeart/2005/8/layout/orgChart1"/>
    <dgm:cxn modelId="{CCB4DFFB-734C-4C0B-B819-EDF445027413}" type="presParOf" srcId="{E9327AD5-9AD0-4D06-8F61-B26FE1FEE10C}" destId="{C8FA410F-9314-498A-82FA-388E791B83EF}" srcOrd="2" destOrd="0" presId="urn:microsoft.com/office/officeart/2005/8/layout/orgChart1"/>
    <dgm:cxn modelId="{9F408F62-F42C-4AF3-968F-DC2EE5CC9973}" type="presParOf" srcId="{4A6B73E8-68AC-4D71-A72B-E39F828649DC}" destId="{2C7FE452-DD0B-4004-A15C-24BD3433C672}" srcOrd="10" destOrd="0" presId="urn:microsoft.com/office/officeart/2005/8/layout/orgChart1"/>
    <dgm:cxn modelId="{8B18D958-E666-4EB9-AE19-E168D8A1A47A}" type="presParOf" srcId="{4A6B73E8-68AC-4D71-A72B-E39F828649DC}" destId="{13377643-B4E9-4BFE-A98C-35182CF02EEC}" srcOrd="11" destOrd="0" presId="urn:microsoft.com/office/officeart/2005/8/layout/orgChart1"/>
    <dgm:cxn modelId="{CBA484DC-0E63-4FE0-B1BD-65C7D79E4BF4}" type="presParOf" srcId="{13377643-B4E9-4BFE-A98C-35182CF02EEC}" destId="{77B6EB07-7805-4548-8FA0-4FE67D7EF3BB}" srcOrd="0" destOrd="0" presId="urn:microsoft.com/office/officeart/2005/8/layout/orgChart1"/>
    <dgm:cxn modelId="{4580FAF1-E07B-4EEB-A289-E2ACF0A51A6F}" type="presParOf" srcId="{77B6EB07-7805-4548-8FA0-4FE67D7EF3BB}" destId="{88A2A949-67DA-4822-8BBE-9355476B22B9}" srcOrd="0" destOrd="0" presId="urn:microsoft.com/office/officeart/2005/8/layout/orgChart1"/>
    <dgm:cxn modelId="{8EA57774-5056-418E-9AB0-93F3FE92A793}" type="presParOf" srcId="{77B6EB07-7805-4548-8FA0-4FE67D7EF3BB}" destId="{46C5D26A-D6BA-4505-B71C-B3E0653E80D9}" srcOrd="1" destOrd="0" presId="urn:microsoft.com/office/officeart/2005/8/layout/orgChart1"/>
    <dgm:cxn modelId="{BB924CC5-83B6-4975-9B0E-6ACB8B33474E}" type="presParOf" srcId="{13377643-B4E9-4BFE-A98C-35182CF02EEC}" destId="{A5FC411E-35B9-47F9-A5B7-C9F8EFB53AF6}" srcOrd="1" destOrd="0" presId="urn:microsoft.com/office/officeart/2005/8/layout/orgChart1"/>
    <dgm:cxn modelId="{04AE5FEE-B965-4248-AC9E-2094E8732CD7}" type="presParOf" srcId="{A5FC411E-35B9-47F9-A5B7-C9F8EFB53AF6}" destId="{28DC2DC4-8A6F-4093-98CB-80D10C473EA0}" srcOrd="0" destOrd="0" presId="urn:microsoft.com/office/officeart/2005/8/layout/orgChart1"/>
    <dgm:cxn modelId="{7C44B63E-3BCA-43B9-A664-755041C20682}" type="presParOf" srcId="{A5FC411E-35B9-47F9-A5B7-C9F8EFB53AF6}" destId="{8AFF1AE0-D6CA-4E5D-8E19-EECC1D4E9197}" srcOrd="1" destOrd="0" presId="urn:microsoft.com/office/officeart/2005/8/layout/orgChart1"/>
    <dgm:cxn modelId="{FDECD34D-345C-4159-80D6-952187CB1748}" type="presParOf" srcId="{8AFF1AE0-D6CA-4E5D-8E19-EECC1D4E9197}" destId="{59E3E658-16A3-4968-A42A-901A0C2C570E}" srcOrd="0" destOrd="0" presId="urn:microsoft.com/office/officeart/2005/8/layout/orgChart1"/>
    <dgm:cxn modelId="{F1950C57-D2A3-424D-81FF-17F9BF94F211}" type="presParOf" srcId="{59E3E658-16A3-4968-A42A-901A0C2C570E}" destId="{B46B6637-967B-4476-9606-204FB16B6FFB}" srcOrd="0" destOrd="0" presId="urn:microsoft.com/office/officeart/2005/8/layout/orgChart1"/>
    <dgm:cxn modelId="{269E7B8D-416A-4ACE-937F-A6B83D2FE234}" type="presParOf" srcId="{59E3E658-16A3-4968-A42A-901A0C2C570E}" destId="{D0680135-5C1E-4BEC-9D4D-79DC548D50F6}" srcOrd="1" destOrd="0" presId="urn:microsoft.com/office/officeart/2005/8/layout/orgChart1"/>
    <dgm:cxn modelId="{077200CD-8086-45F1-95E3-A5841AF4D59C}" type="presParOf" srcId="{8AFF1AE0-D6CA-4E5D-8E19-EECC1D4E9197}" destId="{6FD2765A-E48D-4D56-9A78-3EA016CA354C}" srcOrd="1" destOrd="0" presId="urn:microsoft.com/office/officeart/2005/8/layout/orgChart1"/>
    <dgm:cxn modelId="{ED41AA76-16AA-48AA-BC3A-69A5FECE857E}" type="presParOf" srcId="{6FD2765A-E48D-4D56-9A78-3EA016CA354C}" destId="{49CCB03A-F3F2-468B-8042-6DE687AABAD4}" srcOrd="0" destOrd="0" presId="urn:microsoft.com/office/officeart/2005/8/layout/orgChart1"/>
    <dgm:cxn modelId="{2659BA6E-34C1-466A-B012-BD001AF42B65}" type="presParOf" srcId="{6FD2765A-E48D-4D56-9A78-3EA016CA354C}" destId="{3D7E0354-5ABC-4389-8DB4-B791FA3BF950}" srcOrd="1" destOrd="0" presId="urn:microsoft.com/office/officeart/2005/8/layout/orgChart1"/>
    <dgm:cxn modelId="{FEB1EC74-13D9-43EA-9E6F-0B64A7D344D9}" type="presParOf" srcId="{3D7E0354-5ABC-4389-8DB4-B791FA3BF950}" destId="{6F4F62C0-E41F-4050-B751-54BCDB7A3EE3}" srcOrd="0" destOrd="0" presId="urn:microsoft.com/office/officeart/2005/8/layout/orgChart1"/>
    <dgm:cxn modelId="{EF57CD85-3DEF-494F-B02E-3972F89268DE}" type="presParOf" srcId="{6F4F62C0-E41F-4050-B751-54BCDB7A3EE3}" destId="{E0F95DFE-1DCA-4AC1-8A24-C19A4B159A63}" srcOrd="0" destOrd="0" presId="urn:microsoft.com/office/officeart/2005/8/layout/orgChart1"/>
    <dgm:cxn modelId="{1AA63CD9-88FC-4E54-84AA-D8F8D2E5E31D}" type="presParOf" srcId="{6F4F62C0-E41F-4050-B751-54BCDB7A3EE3}" destId="{0CBA7DA2-AB6E-40B5-BDA0-B73C2A6042FB}" srcOrd="1" destOrd="0" presId="urn:microsoft.com/office/officeart/2005/8/layout/orgChart1"/>
    <dgm:cxn modelId="{B87E455B-3723-4257-93EF-FA4720CBAE3F}" type="presParOf" srcId="{3D7E0354-5ABC-4389-8DB4-B791FA3BF950}" destId="{D11EF4CC-8FD2-4DAA-95B4-836406343332}" srcOrd="1" destOrd="0" presId="urn:microsoft.com/office/officeart/2005/8/layout/orgChart1"/>
    <dgm:cxn modelId="{578803D6-4443-40A9-A3E6-8F145AB945D0}" type="presParOf" srcId="{D11EF4CC-8FD2-4DAA-95B4-836406343332}" destId="{C335C7F5-BFF2-4DD9-A636-F872BA2BBE64}" srcOrd="0" destOrd="0" presId="urn:microsoft.com/office/officeart/2005/8/layout/orgChart1"/>
    <dgm:cxn modelId="{BFCF3D7D-262D-47CE-8018-74C946E68E7C}" type="presParOf" srcId="{D11EF4CC-8FD2-4DAA-95B4-836406343332}" destId="{D20594E4-BB16-4C62-8DAB-8A0228E383F9}" srcOrd="1" destOrd="0" presId="urn:microsoft.com/office/officeart/2005/8/layout/orgChart1"/>
    <dgm:cxn modelId="{CCE7681B-D995-4FD8-A23F-7E7964C756CF}" type="presParOf" srcId="{D20594E4-BB16-4C62-8DAB-8A0228E383F9}" destId="{E45CD341-848E-4EAC-B604-5208A8119CCC}" srcOrd="0" destOrd="0" presId="urn:microsoft.com/office/officeart/2005/8/layout/orgChart1"/>
    <dgm:cxn modelId="{FC698086-1AE4-497C-BFE5-3C405170396E}" type="presParOf" srcId="{E45CD341-848E-4EAC-B604-5208A8119CCC}" destId="{305D92C4-5396-4855-AE74-190A30051189}" srcOrd="0" destOrd="0" presId="urn:microsoft.com/office/officeart/2005/8/layout/orgChart1"/>
    <dgm:cxn modelId="{59835941-ECCD-4837-A392-DE6D6F2240AE}" type="presParOf" srcId="{E45CD341-848E-4EAC-B604-5208A8119CCC}" destId="{81C06FE3-7C51-4B9C-B45D-6330AF157537}" srcOrd="1" destOrd="0" presId="urn:microsoft.com/office/officeart/2005/8/layout/orgChart1"/>
    <dgm:cxn modelId="{2E65FB38-6E43-401A-842C-8EAEF062EB03}" type="presParOf" srcId="{D20594E4-BB16-4C62-8DAB-8A0228E383F9}" destId="{17B74700-EF32-4116-9C98-CEAAE114BDBC}" srcOrd="1" destOrd="0" presId="urn:microsoft.com/office/officeart/2005/8/layout/orgChart1"/>
    <dgm:cxn modelId="{DF5687AB-439A-4FBB-9EE5-F91D4B9CBEB2}" type="presParOf" srcId="{17B74700-EF32-4116-9C98-CEAAE114BDBC}" destId="{0634FF85-B7B7-4297-AFBE-FD09F48D060D}" srcOrd="0" destOrd="0" presId="urn:microsoft.com/office/officeart/2005/8/layout/orgChart1"/>
    <dgm:cxn modelId="{C3A3CB4D-41C6-4777-BAC2-F084EBB76FC1}" type="presParOf" srcId="{17B74700-EF32-4116-9C98-CEAAE114BDBC}" destId="{267F6F6D-B450-4F37-BB3D-001A8DAA829C}" srcOrd="1" destOrd="0" presId="urn:microsoft.com/office/officeart/2005/8/layout/orgChart1"/>
    <dgm:cxn modelId="{847C8C95-C7CD-4635-8E81-23F9A1F65AC3}" type="presParOf" srcId="{267F6F6D-B450-4F37-BB3D-001A8DAA829C}" destId="{013F60BD-6524-4795-897A-A7C02DAB65A4}" srcOrd="0" destOrd="0" presId="urn:microsoft.com/office/officeart/2005/8/layout/orgChart1"/>
    <dgm:cxn modelId="{884FC68E-BE20-4A74-875B-42CDBE211A82}" type="presParOf" srcId="{013F60BD-6524-4795-897A-A7C02DAB65A4}" destId="{9CD2B583-F8BF-43C5-AEA8-C6F77AB3F11E}" srcOrd="0" destOrd="0" presId="urn:microsoft.com/office/officeart/2005/8/layout/orgChart1"/>
    <dgm:cxn modelId="{61E506F1-E827-48A6-AC98-52E2A4BF672D}" type="presParOf" srcId="{013F60BD-6524-4795-897A-A7C02DAB65A4}" destId="{9808C2B1-1BB3-4821-8A00-6AF825991CB9}" srcOrd="1" destOrd="0" presId="urn:microsoft.com/office/officeart/2005/8/layout/orgChart1"/>
    <dgm:cxn modelId="{E38545F7-4E6B-4196-8B3A-A51A5CC47F28}" type="presParOf" srcId="{267F6F6D-B450-4F37-BB3D-001A8DAA829C}" destId="{DD98F4CF-515B-4096-AE75-89632F716C52}" srcOrd="1" destOrd="0" presId="urn:microsoft.com/office/officeart/2005/8/layout/orgChart1"/>
    <dgm:cxn modelId="{E1782314-4F6B-4805-A979-D7EF34789D41}" type="presParOf" srcId="{267F6F6D-B450-4F37-BB3D-001A8DAA829C}" destId="{A51A566A-07FB-43C1-9DBA-308C1498D640}" srcOrd="2" destOrd="0" presId="urn:microsoft.com/office/officeart/2005/8/layout/orgChart1"/>
    <dgm:cxn modelId="{16025719-41F8-454D-8904-87D9F24F2344}" type="presParOf" srcId="{D20594E4-BB16-4C62-8DAB-8A0228E383F9}" destId="{7F7D204C-05C8-4D47-8189-5175C5EC0D01}" srcOrd="2" destOrd="0" presId="urn:microsoft.com/office/officeart/2005/8/layout/orgChart1"/>
    <dgm:cxn modelId="{65AA7CBD-10D4-4831-9E84-0607A2FD709E}" type="presParOf" srcId="{3D7E0354-5ABC-4389-8DB4-B791FA3BF950}" destId="{B70A37E4-3429-4A71-A69C-6D23E46E9552}" srcOrd="2" destOrd="0" presId="urn:microsoft.com/office/officeart/2005/8/layout/orgChart1"/>
    <dgm:cxn modelId="{661F3714-A8F0-4D8C-B8B7-B437CE191E2B}" type="presParOf" srcId="{6FD2765A-E48D-4D56-9A78-3EA016CA354C}" destId="{3647B5F7-B2FE-4E7F-8A0E-195660CCAF49}" srcOrd="2" destOrd="0" presId="urn:microsoft.com/office/officeart/2005/8/layout/orgChart1"/>
    <dgm:cxn modelId="{CC48CB92-083D-4426-A7B2-ED3645960305}" type="presParOf" srcId="{6FD2765A-E48D-4D56-9A78-3EA016CA354C}" destId="{5C16298B-CEAD-44BE-8159-A075224DC41A}" srcOrd="3" destOrd="0" presId="urn:microsoft.com/office/officeart/2005/8/layout/orgChart1"/>
    <dgm:cxn modelId="{162C1FB8-9E44-4224-9FD8-B0C93294C392}" type="presParOf" srcId="{5C16298B-CEAD-44BE-8159-A075224DC41A}" destId="{168F937A-D7B7-4C2C-A92E-16E73486F39A}" srcOrd="0" destOrd="0" presId="urn:microsoft.com/office/officeart/2005/8/layout/orgChart1"/>
    <dgm:cxn modelId="{21C0FDF5-B286-4FD9-880B-CEA6C5486BE3}" type="presParOf" srcId="{168F937A-D7B7-4C2C-A92E-16E73486F39A}" destId="{A4D39C1F-4EB3-4EDD-BB66-5F1447518E58}" srcOrd="0" destOrd="0" presId="urn:microsoft.com/office/officeart/2005/8/layout/orgChart1"/>
    <dgm:cxn modelId="{60393B1B-F3F9-4C6E-8CDE-D2835F2D279F}" type="presParOf" srcId="{168F937A-D7B7-4C2C-A92E-16E73486F39A}" destId="{2BE5BBB5-2245-4B29-B757-BD467CFC56FB}" srcOrd="1" destOrd="0" presId="urn:microsoft.com/office/officeart/2005/8/layout/orgChart1"/>
    <dgm:cxn modelId="{FE7C8587-8A41-4F73-B465-333F872DBA20}" type="presParOf" srcId="{5C16298B-CEAD-44BE-8159-A075224DC41A}" destId="{017531DE-A2F1-463F-BC97-F24E8A2B6921}" srcOrd="1" destOrd="0" presId="urn:microsoft.com/office/officeart/2005/8/layout/orgChart1"/>
    <dgm:cxn modelId="{9963E121-43C0-4A89-966F-14EE35C775E0}" type="presParOf" srcId="{017531DE-A2F1-463F-BC97-F24E8A2B6921}" destId="{A722CA14-6C26-47CB-B1E1-D56266CCD9CB}" srcOrd="0" destOrd="0" presId="urn:microsoft.com/office/officeart/2005/8/layout/orgChart1"/>
    <dgm:cxn modelId="{36DD39C3-658D-4275-B104-F223A68C58D4}" type="presParOf" srcId="{017531DE-A2F1-463F-BC97-F24E8A2B6921}" destId="{2E8BE5D5-D949-4D61-B190-3B43B1C869A0}" srcOrd="1" destOrd="0" presId="urn:microsoft.com/office/officeart/2005/8/layout/orgChart1"/>
    <dgm:cxn modelId="{17173C6B-F949-4DF4-8037-BF9179958CBE}" type="presParOf" srcId="{2E8BE5D5-D949-4D61-B190-3B43B1C869A0}" destId="{D97C5C81-4986-4F6F-A03A-421651DA6E30}" srcOrd="0" destOrd="0" presId="urn:microsoft.com/office/officeart/2005/8/layout/orgChart1"/>
    <dgm:cxn modelId="{431CED04-8FA2-41C2-8F04-51602F62ABB3}" type="presParOf" srcId="{D97C5C81-4986-4F6F-A03A-421651DA6E30}" destId="{FA526FC5-38C6-4792-84F4-D250B9D892F2}" srcOrd="0" destOrd="0" presId="urn:microsoft.com/office/officeart/2005/8/layout/orgChart1"/>
    <dgm:cxn modelId="{C64E4D83-34AD-4A42-A26A-B46A399DDB2B}" type="presParOf" srcId="{D97C5C81-4986-4F6F-A03A-421651DA6E30}" destId="{B470D441-E28B-4754-A3F2-BE78138B6AC1}" srcOrd="1" destOrd="0" presId="urn:microsoft.com/office/officeart/2005/8/layout/orgChart1"/>
    <dgm:cxn modelId="{7EAB7927-D5A8-486B-B024-F424C48F5F8B}" type="presParOf" srcId="{2E8BE5D5-D949-4D61-B190-3B43B1C869A0}" destId="{CA854496-B426-4C02-B5A1-0E495795AB98}" srcOrd="1" destOrd="0" presId="urn:microsoft.com/office/officeart/2005/8/layout/orgChart1"/>
    <dgm:cxn modelId="{CA9A4B7E-6BF3-443E-A7D6-23E07D0ACF7F}" type="presParOf" srcId="{CA854496-B426-4C02-B5A1-0E495795AB98}" destId="{8C3FFAE3-E33A-4BBE-8A2F-53EAFAD3BA8F}" srcOrd="0" destOrd="0" presId="urn:microsoft.com/office/officeart/2005/8/layout/orgChart1"/>
    <dgm:cxn modelId="{6E224279-2826-4A3A-9DC3-456FBF991B26}" type="presParOf" srcId="{CA854496-B426-4C02-B5A1-0E495795AB98}" destId="{22314796-EE20-4E2D-8C92-A183C2ABB721}" srcOrd="1" destOrd="0" presId="urn:microsoft.com/office/officeart/2005/8/layout/orgChart1"/>
    <dgm:cxn modelId="{37D4E8A5-3006-4D87-9296-D3F7385A64D8}" type="presParOf" srcId="{22314796-EE20-4E2D-8C92-A183C2ABB721}" destId="{84E24DD9-3247-48E8-A766-1EA85786776E}" srcOrd="0" destOrd="0" presId="urn:microsoft.com/office/officeart/2005/8/layout/orgChart1"/>
    <dgm:cxn modelId="{4415033C-3D5F-4EA7-A268-27E3EF2CCFF9}" type="presParOf" srcId="{84E24DD9-3247-48E8-A766-1EA85786776E}" destId="{5A89CBE2-6861-4B71-B407-D408D1CCF2A1}" srcOrd="0" destOrd="0" presId="urn:microsoft.com/office/officeart/2005/8/layout/orgChart1"/>
    <dgm:cxn modelId="{08B6643F-CD6A-4289-84E2-C043792DD9CC}" type="presParOf" srcId="{84E24DD9-3247-48E8-A766-1EA85786776E}" destId="{F3313074-6F70-4F54-A2B4-CACCD0A172B1}" srcOrd="1" destOrd="0" presId="urn:microsoft.com/office/officeart/2005/8/layout/orgChart1"/>
    <dgm:cxn modelId="{C595D0AF-98DB-4AA9-9EFA-E95B9361952E}" type="presParOf" srcId="{22314796-EE20-4E2D-8C92-A183C2ABB721}" destId="{1ACD35C2-F8FE-48F2-A938-9340E0743C2D}" srcOrd="1" destOrd="0" presId="urn:microsoft.com/office/officeart/2005/8/layout/orgChart1"/>
    <dgm:cxn modelId="{77E4C12B-037A-476B-B2BF-A8C40C2D202A}" type="presParOf" srcId="{22314796-EE20-4E2D-8C92-A183C2ABB721}" destId="{727675C2-47A9-4EAF-91BE-B33642241157}" srcOrd="2" destOrd="0" presId="urn:microsoft.com/office/officeart/2005/8/layout/orgChart1"/>
    <dgm:cxn modelId="{DEE507FF-4107-4622-88F4-585F4148EF68}" type="presParOf" srcId="{2E8BE5D5-D949-4D61-B190-3B43B1C869A0}" destId="{09F81473-800B-4745-BA48-2B7EBFC06D52}" srcOrd="2" destOrd="0" presId="urn:microsoft.com/office/officeart/2005/8/layout/orgChart1"/>
    <dgm:cxn modelId="{43910A3F-2892-462A-A2B2-E7827CE3FE56}" type="presParOf" srcId="{5C16298B-CEAD-44BE-8159-A075224DC41A}" destId="{DD6AAF44-56C3-47B0-8BB7-1EA04AC20DAE}" srcOrd="2" destOrd="0" presId="urn:microsoft.com/office/officeart/2005/8/layout/orgChart1"/>
    <dgm:cxn modelId="{0F941BFD-D404-44C5-8E88-081312FAA342}" type="presParOf" srcId="{8AFF1AE0-D6CA-4E5D-8E19-EECC1D4E9197}" destId="{BEBB10A3-0453-403A-827D-99E5AFF2089C}" srcOrd="2" destOrd="0" presId="urn:microsoft.com/office/officeart/2005/8/layout/orgChart1"/>
    <dgm:cxn modelId="{A8062FA2-3778-4CD0-9706-7E8FF9D42341}" type="presParOf" srcId="{A5FC411E-35B9-47F9-A5B7-C9F8EFB53AF6}" destId="{A92D94FA-35F9-4A61-92E1-9DE07D60E573}" srcOrd="2" destOrd="0" presId="urn:microsoft.com/office/officeart/2005/8/layout/orgChart1"/>
    <dgm:cxn modelId="{6B064453-56FE-429D-8C68-4EBFE5BF0B0B}" type="presParOf" srcId="{A5FC411E-35B9-47F9-A5B7-C9F8EFB53AF6}" destId="{D219817A-D7B4-42C5-A525-1F9EDAD3AEBD}" srcOrd="3" destOrd="0" presId="urn:microsoft.com/office/officeart/2005/8/layout/orgChart1"/>
    <dgm:cxn modelId="{627E3510-8D78-4DBE-AD7D-9A65F17C0C5F}" type="presParOf" srcId="{D219817A-D7B4-42C5-A525-1F9EDAD3AEBD}" destId="{9A4E3388-20EB-437A-9133-D46EE078600A}" srcOrd="0" destOrd="0" presId="urn:microsoft.com/office/officeart/2005/8/layout/orgChart1"/>
    <dgm:cxn modelId="{61BC5950-F4BB-40DD-B235-822FADFBDD33}" type="presParOf" srcId="{9A4E3388-20EB-437A-9133-D46EE078600A}" destId="{49960A38-0995-4DAB-8B5E-E0CD0A13615C}" srcOrd="0" destOrd="0" presId="urn:microsoft.com/office/officeart/2005/8/layout/orgChart1"/>
    <dgm:cxn modelId="{77296D79-AEEF-474D-960D-71657C39EF2C}" type="presParOf" srcId="{9A4E3388-20EB-437A-9133-D46EE078600A}" destId="{53815BF5-120D-435D-A57D-395B7CC4A64C}" srcOrd="1" destOrd="0" presId="urn:microsoft.com/office/officeart/2005/8/layout/orgChart1"/>
    <dgm:cxn modelId="{F729E396-EF40-4A2C-8729-F72A89D17D04}" type="presParOf" srcId="{D219817A-D7B4-42C5-A525-1F9EDAD3AEBD}" destId="{A1940135-10F8-460A-B982-FA04F2CA6DC0}" srcOrd="1" destOrd="0" presId="urn:microsoft.com/office/officeart/2005/8/layout/orgChart1"/>
    <dgm:cxn modelId="{C8D136C1-EBA2-4663-A72F-EE44024DBF15}" type="presParOf" srcId="{A1940135-10F8-460A-B982-FA04F2CA6DC0}" destId="{84DE63FA-8E57-43E3-A327-8980D580B713}" srcOrd="0" destOrd="0" presId="urn:microsoft.com/office/officeart/2005/8/layout/orgChart1"/>
    <dgm:cxn modelId="{43B461A8-31FD-4AD4-A017-5C6AD35DCA5D}" type="presParOf" srcId="{A1940135-10F8-460A-B982-FA04F2CA6DC0}" destId="{3867BECB-5419-49C0-B0D1-275B0EEF08B4}" srcOrd="1" destOrd="0" presId="urn:microsoft.com/office/officeart/2005/8/layout/orgChart1"/>
    <dgm:cxn modelId="{6D7EABE3-E82C-4DEE-8343-B23499A9FD88}" type="presParOf" srcId="{3867BECB-5419-49C0-B0D1-275B0EEF08B4}" destId="{78CE28A6-7831-48D6-A744-7F75B5B2DDA8}" srcOrd="0" destOrd="0" presId="urn:microsoft.com/office/officeart/2005/8/layout/orgChart1"/>
    <dgm:cxn modelId="{27DDFBED-65AA-4EDB-9DFB-BC5DA3720656}" type="presParOf" srcId="{78CE28A6-7831-48D6-A744-7F75B5B2DDA8}" destId="{C6F124D9-9D7F-4A7B-B04F-1407FAAB2F93}" srcOrd="0" destOrd="0" presId="urn:microsoft.com/office/officeart/2005/8/layout/orgChart1"/>
    <dgm:cxn modelId="{4E5C24B5-F378-4101-9D04-34554FD6EEA3}" type="presParOf" srcId="{78CE28A6-7831-48D6-A744-7F75B5B2DDA8}" destId="{29323C6E-840A-4E72-B361-B98749894C6B}" srcOrd="1" destOrd="0" presId="urn:microsoft.com/office/officeart/2005/8/layout/orgChart1"/>
    <dgm:cxn modelId="{40474777-0D88-42C3-B67E-0973AFAB29F7}" type="presParOf" srcId="{3867BECB-5419-49C0-B0D1-275B0EEF08B4}" destId="{BDA13B4C-6CF2-42EB-A2DC-319FF12475C5}" srcOrd="1" destOrd="0" presId="urn:microsoft.com/office/officeart/2005/8/layout/orgChart1"/>
    <dgm:cxn modelId="{302E7CD7-0BA7-4AB5-A4DF-BA2196A33DA5}" type="presParOf" srcId="{BDA13B4C-6CF2-42EB-A2DC-319FF12475C5}" destId="{CF1101E0-0FFD-49C0-A7B3-3BFAD6880BC3}" srcOrd="0" destOrd="0" presId="urn:microsoft.com/office/officeart/2005/8/layout/orgChart1"/>
    <dgm:cxn modelId="{671F93EE-3326-4571-9857-C101D4C4068C}" type="presParOf" srcId="{BDA13B4C-6CF2-42EB-A2DC-319FF12475C5}" destId="{16127CC6-BE22-49D6-A670-D70672922A78}" srcOrd="1" destOrd="0" presId="urn:microsoft.com/office/officeart/2005/8/layout/orgChart1"/>
    <dgm:cxn modelId="{8C69AD65-D173-4899-85AE-2CD9E7B3D62D}" type="presParOf" srcId="{16127CC6-BE22-49D6-A670-D70672922A78}" destId="{48F93FDC-78B5-407E-A5FD-F87FCE9C5044}" srcOrd="0" destOrd="0" presId="urn:microsoft.com/office/officeart/2005/8/layout/orgChart1"/>
    <dgm:cxn modelId="{8B3BC58D-97A4-4A72-9154-7DF4EEFAFF2D}" type="presParOf" srcId="{48F93FDC-78B5-407E-A5FD-F87FCE9C5044}" destId="{98138FFC-751F-49F9-8A67-CC5A7704BD7E}" srcOrd="0" destOrd="0" presId="urn:microsoft.com/office/officeart/2005/8/layout/orgChart1"/>
    <dgm:cxn modelId="{1F1B7E22-197B-4F4A-B1F9-5453ACCD90AE}" type="presParOf" srcId="{48F93FDC-78B5-407E-A5FD-F87FCE9C5044}" destId="{B25A85D0-6CAF-49AB-ACB8-2B3CE597A967}" srcOrd="1" destOrd="0" presId="urn:microsoft.com/office/officeart/2005/8/layout/orgChart1"/>
    <dgm:cxn modelId="{51B3E793-2D61-4D51-B28E-A6B4C3F765A0}" type="presParOf" srcId="{16127CC6-BE22-49D6-A670-D70672922A78}" destId="{A6991C40-0FCB-4411-9BDE-FFF5C4D3AF68}" srcOrd="1" destOrd="0" presId="urn:microsoft.com/office/officeart/2005/8/layout/orgChart1"/>
    <dgm:cxn modelId="{B5370FF3-CEE2-44F6-8D29-E27B870D4446}" type="presParOf" srcId="{A6991C40-0FCB-4411-9BDE-FFF5C4D3AF68}" destId="{05CC5D04-65E6-4FD3-A032-448FE991483C}" srcOrd="0" destOrd="0" presId="urn:microsoft.com/office/officeart/2005/8/layout/orgChart1"/>
    <dgm:cxn modelId="{C63A5696-2986-4C8F-9290-6299644BB4B0}" type="presParOf" srcId="{A6991C40-0FCB-4411-9BDE-FFF5C4D3AF68}" destId="{36196971-2FF9-4188-BD9C-FA9A53058072}" srcOrd="1" destOrd="0" presId="urn:microsoft.com/office/officeart/2005/8/layout/orgChart1"/>
    <dgm:cxn modelId="{6C7F274C-A189-4628-81CC-C2F981374CE5}" type="presParOf" srcId="{36196971-2FF9-4188-BD9C-FA9A53058072}" destId="{A97623EB-4B6F-4327-9E63-3D25B7F8180E}" srcOrd="0" destOrd="0" presId="urn:microsoft.com/office/officeart/2005/8/layout/orgChart1"/>
    <dgm:cxn modelId="{5E880591-DC00-488F-90E5-6C4E5028AF75}" type="presParOf" srcId="{A97623EB-4B6F-4327-9E63-3D25B7F8180E}" destId="{4ECC4576-B155-4DD4-95D2-FF0DB1DCB61E}" srcOrd="0" destOrd="0" presId="urn:microsoft.com/office/officeart/2005/8/layout/orgChart1"/>
    <dgm:cxn modelId="{4FC91F31-531C-4FE1-9751-F1411433A55A}" type="presParOf" srcId="{A97623EB-4B6F-4327-9E63-3D25B7F8180E}" destId="{EAA91A83-EFB5-43C8-871C-4CC5AC3C5EAB}" srcOrd="1" destOrd="0" presId="urn:microsoft.com/office/officeart/2005/8/layout/orgChart1"/>
    <dgm:cxn modelId="{A583E935-4846-4C71-BD23-77652A4B8F2C}" type="presParOf" srcId="{36196971-2FF9-4188-BD9C-FA9A53058072}" destId="{87A96927-EA4A-4B49-891D-3F2E55DE2FD2}" srcOrd="1" destOrd="0" presId="urn:microsoft.com/office/officeart/2005/8/layout/orgChart1"/>
    <dgm:cxn modelId="{42FCB3E0-2C43-4389-87DD-30868E854656}" type="presParOf" srcId="{36196971-2FF9-4188-BD9C-FA9A53058072}" destId="{46AFB1D8-20AA-4905-97B7-CF9417EB07D3}" srcOrd="2" destOrd="0" presId="urn:microsoft.com/office/officeart/2005/8/layout/orgChart1"/>
    <dgm:cxn modelId="{231AF45A-811A-4697-9AD1-734A42791C0D}" type="presParOf" srcId="{16127CC6-BE22-49D6-A670-D70672922A78}" destId="{425EE17E-4FAF-4556-AB0B-FAC7591647CB}" srcOrd="2" destOrd="0" presId="urn:microsoft.com/office/officeart/2005/8/layout/orgChart1"/>
    <dgm:cxn modelId="{6A551BFF-B6B9-4D9F-B550-A28A9619CC70}" type="presParOf" srcId="{3867BECB-5419-49C0-B0D1-275B0EEF08B4}" destId="{3B5040E4-2C1D-452B-9249-8CF2784397F0}" srcOrd="2" destOrd="0" presId="urn:microsoft.com/office/officeart/2005/8/layout/orgChart1"/>
    <dgm:cxn modelId="{61A267CB-DE11-4D2A-A6C7-6F943832F21A}" type="presParOf" srcId="{A1940135-10F8-460A-B982-FA04F2CA6DC0}" destId="{DD098A13-9428-43E8-9EEB-5A1926325173}" srcOrd="2" destOrd="0" presId="urn:microsoft.com/office/officeart/2005/8/layout/orgChart1"/>
    <dgm:cxn modelId="{E52A0C62-A94F-425D-B58D-8458B4070CEF}" type="presParOf" srcId="{A1940135-10F8-460A-B982-FA04F2CA6DC0}" destId="{C3040E2A-5BF1-4ABB-B21E-04781484B3DF}" srcOrd="3" destOrd="0" presId="urn:microsoft.com/office/officeart/2005/8/layout/orgChart1"/>
    <dgm:cxn modelId="{02A231FE-575E-4CB9-B5C4-33F69772A118}" type="presParOf" srcId="{C3040E2A-5BF1-4ABB-B21E-04781484B3DF}" destId="{994F7CD3-08FC-4BE3-82A7-1F1D5BE28DB9}" srcOrd="0" destOrd="0" presId="urn:microsoft.com/office/officeart/2005/8/layout/orgChart1"/>
    <dgm:cxn modelId="{36F0DB21-302F-4628-B3EA-DD044257E491}" type="presParOf" srcId="{994F7CD3-08FC-4BE3-82A7-1F1D5BE28DB9}" destId="{96CB9B18-583B-4A1B-83A1-BE01FB7DE8A3}" srcOrd="0" destOrd="0" presId="urn:microsoft.com/office/officeart/2005/8/layout/orgChart1"/>
    <dgm:cxn modelId="{E5F7ECA2-20CF-4E90-A2DD-7FA74A25491C}" type="presParOf" srcId="{994F7CD3-08FC-4BE3-82A7-1F1D5BE28DB9}" destId="{F67A2584-6067-4E5C-B711-E92AF403A1BF}" srcOrd="1" destOrd="0" presId="urn:microsoft.com/office/officeart/2005/8/layout/orgChart1"/>
    <dgm:cxn modelId="{092C6220-2DE3-41A6-B3B8-0799D17720CC}" type="presParOf" srcId="{C3040E2A-5BF1-4ABB-B21E-04781484B3DF}" destId="{8DFC255C-DF0E-4E42-9E08-1558E8CE0BF4}" srcOrd="1" destOrd="0" presId="urn:microsoft.com/office/officeart/2005/8/layout/orgChart1"/>
    <dgm:cxn modelId="{BCECA38F-F51E-4DB8-9FE6-92CAA59E0F27}" type="presParOf" srcId="{8DFC255C-DF0E-4E42-9E08-1558E8CE0BF4}" destId="{459EC890-CA3B-4FA6-83B5-4FB59B196220}" srcOrd="0" destOrd="0" presId="urn:microsoft.com/office/officeart/2005/8/layout/orgChart1"/>
    <dgm:cxn modelId="{8A2ED1C4-EB3B-43E1-BC96-1593E5DAEC41}" type="presParOf" srcId="{8DFC255C-DF0E-4E42-9E08-1558E8CE0BF4}" destId="{8C89146F-3384-4A91-AB82-AA8B4ADDB323}" srcOrd="1" destOrd="0" presId="urn:microsoft.com/office/officeart/2005/8/layout/orgChart1"/>
    <dgm:cxn modelId="{743F995B-F6A4-4D05-91D7-F35CA7080A78}" type="presParOf" srcId="{8C89146F-3384-4A91-AB82-AA8B4ADDB323}" destId="{A18A9D2D-42C1-45B7-86C9-0DDBAF9D2D4D}" srcOrd="0" destOrd="0" presId="urn:microsoft.com/office/officeart/2005/8/layout/orgChart1"/>
    <dgm:cxn modelId="{EF5FC979-B010-4A38-AE6B-7C0091DAC6F4}" type="presParOf" srcId="{A18A9D2D-42C1-45B7-86C9-0DDBAF9D2D4D}" destId="{44931E14-2A0E-471E-AD71-40BF8D842CDC}" srcOrd="0" destOrd="0" presId="urn:microsoft.com/office/officeart/2005/8/layout/orgChart1"/>
    <dgm:cxn modelId="{F47E1293-BCD0-4A4D-8CB9-FC977B7DE8A0}" type="presParOf" srcId="{A18A9D2D-42C1-45B7-86C9-0DDBAF9D2D4D}" destId="{50D08E07-838C-4281-BCF2-79AE79546A58}" srcOrd="1" destOrd="0" presId="urn:microsoft.com/office/officeart/2005/8/layout/orgChart1"/>
    <dgm:cxn modelId="{D68CE7D4-B594-4EA2-9C94-7E2175D565F4}" type="presParOf" srcId="{8C89146F-3384-4A91-AB82-AA8B4ADDB323}" destId="{B8D8BDE3-0E46-48FA-B550-056F50529AC0}" srcOrd="1" destOrd="0" presId="urn:microsoft.com/office/officeart/2005/8/layout/orgChart1"/>
    <dgm:cxn modelId="{04AB8593-FB85-4AB5-B97C-0FF02AFE9002}" type="presParOf" srcId="{8C89146F-3384-4A91-AB82-AA8B4ADDB323}" destId="{6748433E-AA78-402F-9414-683B4627A5A2}" srcOrd="2" destOrd="0" presId="urn:microsoft.com/office/officeart/2005/8/layout/orgChart1"/>
    <dgm:cxn modelId="{915D4274-89FC-45AA-90EF-200DFF0BF185}" type="presParOf" srcId="{C3040E2A-5BF1-4ABB-B21E-04781484B3DF}" destId="{057375C1-3502-4623-BAA8-022F06CBA154}" srcOrd="2" destOrd="0" presId="urn:microsoft.com/office/officeart/2005/8/layout/orgChart1"/>
    <dgm:cxn modelId="{7BA866F5-C333-45A7-8519-8E7B6771BF4B}" type="presParOf" srcId="{D219817A-D7B4-42C5-A525-1F9EDAD3AEBD}" destId="{6EF67F76-BC1A-43E6-86A5-E8F57EADF0EA}" srcOrd="2" destOrd="0" presId="urn:microsoft.com/office/officeart/2005/8/layout/orgChart1"/>
    <dgm:cxn modelId="{1331E1ED-DC2F-4F43-BE78-E45243C5CA87}" type="presParOf" srcId="{13377643-B4E9-4BFE-A98C-35182CF02EEC}" destId="{09B27597-6A3B-431B-B0E1-E3EE4E4EF02C}" srcOrd="2" destOrd="0" presId="urn:microsoft.com/office/officeart/2005/8/layout/orgChart1"/>
    <dgm:cxn modelId="{474B613A-DB05-4DCC-9A18-3C066315B746}" type="presParOf" srcId="{4A6B73E8-68AC-4D71-A72B-E39F828649DC}" destId="{7B3F6346-4802-4067-8F12-F0D544495F7F}" srcOrd="12" destOrd="0" presId="urn:microsoft.com/office/officeart/2005/8/layout/orgChart1"/>
    <dgm:cxn modelId="{FC532A18-854F-4D71-AA77-29971446FA3F}" type="presParOf" srcId="{4A6B73E8-68AC-4D71-A72B-E39F828649DC}" destId="{5E7F1C44-5636-49FD-A2DA-344D9C1A803A}" srcOrd="13" destOrd="0" presId="urn:microsoft.com/office/officeart/2005/8/layout/orgChart1"/>
    <dgm:cxn modelId="{3970B1B2-F0A8-4926-9DF3-B3D14EEB3D0E}" type="presParOf" srcId="{5E7F1C44-5636-49FD-A2DA-344D9C1A803A}" destId="{46BF9879-070D-486C-A5B0-05A9EA68A49A}" srcOrd="0" destOrd="0" presId="urn:microsoft.com/office/officeart/2005/8/layout/orgChart1"/>
    <dgm:cxn modelId="{5189BF25-5308-4834-B595-A0DF443C7878}" type="presParOf" srcId="{46BF9879-070D-486C-A5B0-05A9EA68A49A}" destId="{D0968EC2-FA22-404A-9CA1-295C22D7D66E}" srcOrd="0" destOrd="0" presId="urn:microsoft.com/office/officeart/2005/8/layout/orgChart1"/>
    <dgm:cxn modelId="{2D10B158-C2C9-457D-B001-E7E772E81E15}" type="presParOf" srcId="{46BF9879-070D-486C-A5B0-05A9EA68A49A}" destId="{81CB3514-FEAE-40CB-BEE2-BDD56CADD0AF}" srcOrd="1" destOrd="0" presId="urn:microsoft.com/office/officeart/2005/8/layout/orgChart1"/>
    <dgm:cxn modelId="{2D5B3EE3-6A1A-4A01-9731-A9F50CCA9701}" type="presParOf" srcId="{5E7F1C44-5636-49FD-A2DA-344D9C1A803A}" destId="{57309B20-1405-4A13-9CA5-9C9B8F71468F}" srcOrd="1" destOrd="0" presId="urn:microsoft.com/office/officeart/2005/8/layout/orgChart1"/>
    <dgm:cxn modelId="{977558F3-14C6-4B6B-8F8D-2256ED62BE66}" type="presParOf" srcId="{57309B20-1405-4A13-9CA5-9C9B8F71468F}" destId="{923C9367-EF93-476D-AC17-AE976F2F74FF}" srcOrd="0" destOrd="0" presId="urn:microsoft.com/office/officeart/2005/8/layout/orgChart1"/>
    <dgm:cxn modelId="{6672BEBA-CDB6-4561-A80C-52839433902B}" type="presParOf" srcId="{57309B20-1405-4A13-9CA5-9C9B8F71468F}" destId="{E8D73418-2E8F-468D-AF2D-B34DCA91309E}" srcOrd="1" destOrd="0" presId="urn:microsoft.com/office/officeart/2005/8/layout/orgChart1"/>
    <dgm:cxn modelId="{BA865D4B-CC36-45ED-83B3-9664690A6E36}" type="presParOf" srcId="{E8D73418-2E8F-468D-AF2D-B34DCA91309E}" destId="{A3FC99C9-7708-4A54-B91F-C1D34A3554F7}" srcOrd="0" destOrd="0" presId="urn:microsoft.com/office/officeart/2005/8/layout/orgChart1"/>
    <dgm:cxn modelId="{11346D58-5E84-4CC6-BDB5-CFA94EB66712}" type="presParOf" srcId="{A3FC99C9-7708-4A54-B91F-C1D34A3554F7}" destId="{DFA3646C-B047-451B-8296-2773CC3B0767}" srcOrd="0" destOrd="0" presId="urn:microsoft.com/office/officeart/2005/8/layout/orgChart1"/>
    <dgm:cxn modelId="{7E9F25BE-BBCD-4AC2-9B1C-89928C7B788E}" type="presParOf" srcId="{A3FC99C9-7708-4A54-B91F-C1D34A3554F7}" destId="{5840D338-0580-4FBD-A588-0DB309C0E32E}" srcOrd="1" destOrd="0" presId="urn:microsoft.com/office/officeart/2005/8/layout/orgChart1"/>
    <dgm:cxn modelId="{5639D579-B239-4E7A-B2E5-13C8F157B393}" type="presParOf" srcId="{E8D73418-2E8F-468D-AF2D-B34DCA91309E}" destId="{2734039D-7A9A-4696-A2C8-761D155E2A02}" srcOrd="1" destOrd="0" presId="urn:microsoft.com/office/officeart/2005/8/layout/orgChart1"/>
    <dgm:cxn modelId="{F3E1BBDA-3E2F-4ECD-A670-08D0F77CD27A}" type="presParOf" srcId="{2734039D-7A9A-4696-A2C8-761D155E2A02}" destId="{A26F0B09-8110-4D34-9C9B-FD9A69338A73}" srcOrd="0" destOrd="0" presId="urn:microsoft.com/office/officeart/2005/8/layout/orgChart1"/>
    <dgm:cxn modelId="{F4D3BAE7-C0F1-4F6D-9FCB-81C3045C41D2}" type="presParOf" srcId="{2734039D-7A9A-4696-A2C8-761D155E2A02}" destId="{5358FA90-BC40-4071-834B-DFD5B4C43F80}" srcOrd="1" destOrd="0" presId="urn:microsoft.com/office/officeart/2005/8/layout/orgChart1"/>
    <dgm:cxn modelId="{A670AA1C-1DB7-4E11-9A88-009F57087FD9}" type="presParOf" srcId="{5358FA90-BC40-4071-834B-DFD5B4C43F80}" destId="{C9327568-032D-4D51-90F9-A19EB177E083}" srcOrd="0" destOrd="0" presId="urn:microsoft.com/office/officeart/2005/8/layout/orgChart1"/>
    <dgm:cxn modelId="{FD102623-6428-4A17-B1D8-6BD43EB0F9EB}" type="presParOf" srcId="{C9327568-032D-4D51-90F9-A19EB177E083}" destId="{1D199038-8E6F-406E-BA6E-51F981170F65}" srcOrd="0" destOrd="0" presId="urn:microsoft.com/office/officeart/2005/8/layout/orgChart1"/>
    <dgm:cxn modelId="{EB515990-234B-4724-ADA6-07912964F6D5}" type="presParOf" srcId="{C9327568-032D-4D51-90F9-A19EB177E083}" destId="{6F52EFAA-0C52-44A5-8B61-44F6FD39A60A}" srcOrd="1" destOrd="0" presId="urn:microsoft.com/office/officeart/2005/8/layout/orgChart1"/>
    <dgm:cxn modelId="{F5C4D3F7-7C66-4CB2-8AB2-A2E9B7AAE298}" type="presParOf" srcId="{5358FA90-BC40-4071-834B-DFD5B4C43F80}" destId="{D3252FBE-EF9F-46E8-841F-30C9F7B26938}" srcOrd="1" destOrd="0" presId="urn:microsoft.com/office/officeart/2005/8/layout/orgChart1"/>
    <dgm:cxn modelId="{B0D89314-F376-4F37-AEA1-E0E422A6DE07}" type="presParOf" srcId="{D3252FBE-EF9F-46E8-841F-30C9F7B26938}" destId="{8A3D385F-A827-46F0-8EDF-850A48B3BDB9}" srcOrd="0" destOrd="0" presId="urn:microsoft.com/office/officeart/2005/8/layout/orgChart1"/>
    <dgm:cxn modelId="{58243F22-D657-46A4-A30B-DD7D0257688A}" type="presParOf" srcId="{D3252FBE-EF9F-46E8-841F-30C9F7B26938}" destId="{C0406049-4E2D-4FFF-BA59-31E3B3239598}" srcOrd="1" destOrd="0" presId="urn:microsoft.com/office/officeart/2005/8/layout/orgChart1"/>
    <dgm:cxn modelId="{F64EBE87-DB81-469E-8974-9D7D09500849}" type="presParOf" srcId="{C0406049-4E2D-4FFF-BA59-31E3B3239598}" destId="{1ECC4C7D-D8A4-496A-A925-561F916963BE}" srcOrd="0" destOrd="0" presId="urn:microsoft.com/office/officeart/2005/8/layout/orgChart1"/>
    <dgm:cxn modelId="{A2726477-CADD-4A3C-BED7-344C8FE4859D}" type="presParOf" srcId="{1ECC4C7D-D8A4-496A-A925-561F916963BE}" destId="{1D22BB6E-F64D-4F2F-A76E-B9BAB490309C}" srcOrd="0" destOrd="0" presId="urn:microsoft.com/office/officeart/2005/8/layout/orgChart1"/>
    <dgm:cxn modelId="{48618FDB-1668-40A4-8297-E0743E36E671}" type="presParOf" srcId="{1ECC4C7D-D8A4-496A-A925-561F916963BE}" destId="{AB4FFA71-9E07-4736-A941-F00CEF9356B6}" srcOrd="1" destOrd="0" presId="urn:microsoft.com/office/officeart/2005/8/layout/orgChart1"/>
    <dgm:cxn modelId="{5A40BADE-9C67-4A0A-88F9-D3545AFDA3A2}" type="presParOf" srcId="{C0406049-4E2D-4FFF-BA59-31E3B3239598}" destId="{E592076A-10C4-41DF-8E45-65E85FAB58AD}" srcOrd="1" destOrd="0" presId="urn:microsoft.com/office/officeart/2005/8/layout/orgChart1"/>
    <dgm:cxn modelId="{F5E209E2-161B-432E-B054-EDC183E45821}" type="presParOf" srcId="{E592076A-10C4-41DF-8E45-65E85FAB58AD}" destId="{96C976BB-E445-4406-AF1E-F37AB1AAF509}" srcOrd="0" destOrd="0" presId="urn:microsoft.com/office/officeart/2005/8/layout/orgChart1"/>
    <dgm:cxn modelId="{37896F94-E435-4CE6-8E70-8EE217C390E1}" type="presParOf" srcId="{E592076A-10C4-41DF-8E45-65E85FAB58AD}" destId="{A5295687-6414-414D-9D99-D5C6C153EE5D}" srcOrd="1" destOrd="0" presId="urn:microsoft.com/office/officeart/2005/8/layout/orgChart1"/>
    <dgm:cxn modelId="{386705DC-E02D-4152-8FA2-97731F043225}" type="presParOf" srcId="{A5295687-6414-414D-9D99-D5C6C153EE5D}" destId="{EF906C66-8E3D-404D-83E6-73E3E12A3CFB}" srcOrd="0" destOrd="0" presId="urn:microsoft.com/office/officeart/2005/8/layout/orgChart1"/>
    <dgm:cxn modelId="{6B804619-6C2C-4985-876B-EFBA9BF66F94}" type="presParOf" srcId="{EF906C66-8E3D-404D-83E6-73E3E12A3CFB}" destId="{26D533F4-3587-4545-BEF7-AD813FCF2BCB}" srcOrd="0" destOrd="0" presId="urn:microsoft.com/office/officeart/2005/8/layout/orgChart1"/>
    <dgm:cxn modelId="{65B2BB53-78AD-4264-8838-445D33685EDB}" type="presParOf" srcId="{EF906C66-8E3D-404D-83E6-73E3E12A3CFB}" destId="{9956AD2C-594E-4673-92B8-27FCDB470D7C}" srcOrd="1" destOrd="0" presId="urn:microsoft.com/office/officeart/2005/8/layout/orgChart1"/>
    <dgm:cxn modelId="{9E9D5AC0-F41B-4CB5-8AE7-BC8A3DD7629F}" type="presParOf" srcId="{A5295687-6414-414D-9D99-D5C6C153EE5D}" destId="{B755BCAF-2B08-4E38-AD10-3B7C123BC91D}" srcOrd="1" destOrd="0" presId="urn:microsoft.com/office/officeart/2005/8/layout/orgChart1"/>
    <dgm:cxn modelId="{B512A7CA-EF6D-4E85-AE5B-20DFC5FD02D8}" type="presParOf" srcId="{A5295687-6414-414D-9D99-D5C6C153EE5D}" destId="{A64877C2-5115-428B-AEBA-D8DA50193C69}" srcOrd="2" destOrd="0" presId="urn:microsoft.com/office/officeart/2005/8/layout/orgChart1"/>
    <dgm:cxn modelId="{2703A6CC-22AD-4D35-B1A9-B1964D324929}" type="presParOf" srcId="{C0406049-4E2D-4FFF-BA59-31E3B3239598}" destId="{CE7656CE-EC9A-4A33-86E8-0ED3D1871D6D}" srcOrd="2" destOrd="0" presId="urn:microsoft.com/office/officeart/2005/8/layout/orgChart1"/>
    <dgm:cxn modelId="{E0383D89-9056-4162-8CFE-E932FC7A8169}" type="presParOf" srcId="{5358FA90-BC40-4071-834B-DFD5B4C43F80}" destId="{B76D9408-A1D0-438C-AD8E-3AE5C6CDE2E7}" srcOrd="2" destOrd="0" presId="urn:microsoft.com/office/officeart/2005/8/layout/orgChart1"/>
    <dgm:cxn modelId="{8F91AAAF-D0A3-402E-B166-04982B3310E8}" type="presParOf" srcId="{E8D73418-2E8F-468D-AF2D-B34DCA91309E}" destId="{9D021DCE-907B-46D4-B302-F6E74CDAEA9A}" srcOrd="2" destOrd="0" presId="urn:microsoft.com/office/officeart/2005/8/layout/orgChart1"/>
    <dgm:cxn modelId="{61F6B21F-E4B6-47C3-B006-1E57120F0370}" type="presParOf" srcId="{57309B20-1405-4A13-9CA5-9C9B8F71468F}" destId="{16213C69-A276-40A2-B561-FFE4DCDC2923}" srcOrd="2" destOrd="0" presId="urn:microsoft.com/office/officeart/2005/8/layout/orgChart1"/>
    <dgm:cxn modelId="{5212A7B8-E58C-4B88-BA5A-D196C6EA1263}" type="presParOf" srcId="{57309B20-1405-4A13-9CA5-9C9B8F71468F}" destId="{0CB309A5-DBB5-43DB-B582-934B5BB3AD41}" srcOrd="3" destOrd="0" presId="urn:microsoft.com/office/officeart/2005/8/layout/orgChart1"/>
    <dgm:cxn modelId="{B8C3F7F3-4D80-4F28-B222-58E93D30A89F}" type="presParOf" srcId="{0CB309A5-DBB5-43DB-B582-934B5BB3AD41}" destId="{79321BB3-0BCD-44B3-9B64-85BD18D4B471}" srcOrd="0" destOrd="0" presId="urn:microsoft.com/office/officeart/2005/8/layout/orgChart1"/>
    <dgm:cxn modelId="{12C679E6-91C5-4B07-9FF7-3752EAA4778B}" type="presParOf" srcId="{79321BB3-0BCD-44B3-9B64-85BD18D4B471}" destId="{3B147B4C-E5E9-40D1-9A21-F7AEC98BE572}" srcOrd="0" destOrd="0" presId="urn:microsoft.com/office/officeart/2005/8/layout/orgChart1"/>
    <dgm:cxn modelId="{619A76C1-D4A9-4641-B029-3A615B5EDE7F}" type="presParOf" srcId="{79321BB3-0BCD-44B3-9B64-85BD18D4B471}" destId="{E9ECBFED-751F-4989-A4D2-CD8B942C0469}" srcOrd="1" destOrd="0" presId="urn:microsoft.com/office/officeart/2005/8/layout/orgChart1"/>
    <dgm:cxn modelId="{9CA3264A-096D-4F41-B8AE-DF93355E8ACD}" type="presParOf" srcId="{0CB309A5-DBB5-43DB-B582-934B5BB3AD41}" destId="{6EC1ACA6-FE08-437B-BEEA-87CB8595F8C8}" srcOrd="1" destOrd="0" presId="urn:microsoft.com/office/officeart/2005/8/layout/orgChart1"/>
    <dgm:cxn modelId="{1777D9B8-BDA9-4C5B-866A-906C54984796}" type="presParOf" srcId="{6EC1ACA6-FE08-437B-BEEA-87CB8595F8C8}" destId="{7AB0910B-39BC-4239-BE09-EFED42D87F7E}" srcOrd="0" destOrd="0" presId="urn:microsoft.com/office/officeart/2005/8/layout/orgChart1"/>
    <dgm:cxn modelId="{09D5DA6F-0BF9-4B3F-B41D-5EA40E33CE54}" type="presParOf" srcId="{6EC1ACA6-FE08-437B-BEEA-87CB8595F8C8}" destId="{DBF66ACF-9155-46B7-B66C-0AFA4C33AD14}" srcOrd="1" destOrd="0" presId="urn:microsoft.com/office/officeart/2005/8/layout/orgChart1"/>
    <dgm:cxn modelId="{EE38F361-101E-4126-804C-52F27EE967EC}" type="presParOf" srcId="{DBF66ACF-9155-46B7-B66C-0AFA4C33AD14}" destId="{0D8E8B8B-8D34-4FD6-A52B-D13271381694}" srcOrd="0" destOrd="0" presId="urn:microsoft.com/office/officeart/2005/8/layout/orgChart1"/>
    <dgm:cxn modelId="{C7E6A4D7-A8FC-44E0-BB05-BC0B87C9D98A}" type="presParOf" srcId="{0D8E8B8B-8D34-4FD6-A52B-D13271381694}" destId="{977843E1-222D-4A7B-B13C-63123E0BA1DB}" srcOrd="0" destOrd="0" presId="urn:microsoft.com/office/officeart/2005/8/layout/orgChart1"/>
    <dgm:cxn modelId="{379043A8-5921-40C8-A13B-1FEB9E7926F3}" type="presParOf" srcId="{0D8E8B8B-8D34-4FD6-A52B-D13271381694}" destId="{4293EB2B-A4A3-4669-BFE9-DBA8FD8116C8}" srcOrd="1" destOrd="0" presId="urn:microsoft.com/office/officeart/2005/8/layout/orgChart1"/>
    <dgm:cxn modelId="{2949597F-302E-454B-B2ED-F1420E9FA7CC}" type="presParOf" srcId="{DBF66ACF-9155-46B7-B66C-0AFA4C33AD14}" destId="{D55E734C-EAEE-434B-803D-C5EB80D7F217}" srcOrd="1" destOrd="0" presId="urn:microsoft.com/office/officeart/2005/8/layout/orgChart1"/>
    <dgm:cxn modelId="{CFB5776F-76CE-4003-A3DA-ADF9A4CB5BF5}" type="presParOf" srcId="{D55E734C-EAEE-434B-803D-C5EB80D7F217}" destId="{F0F95895-E9A0-4631-A2E0-BB65BD4A4CEE}" srcOrd="0" destOrd="0" presId="urn:microsoft.com/office/officeart/2005/8/layout/orgChart1"/>
    <dgm:cxn modelId="{36E08752-B380-48D8-B0AD-E0052493C1AD}" type="presParOf" srcId="{D55E734C-EAEE-434B-803D-C5EB80D7F217}" destId="{E9FDECCE-3C5D-4909-B1E5-A20982757624}" srcOrd="1" destOrd="0" presId="urn:microsoft.com/office/officeart/2005/8/layout/orgChart1"/>
    <dgm:cxn modelId="{8ED57032-5C63-46F3-B3F3-24341829700F}" type="presParOf" srcId="{E9FDECCE-3C5D-4909-B1E5-A20982757624}" destId="{95C30809-7D3F-4A15-9980-5A92FFA1368E}" srcOrd="0" destOrd="0" presId="urn:microsoft.com/office/officeart/2005/8/layout/orgChart1"/>
    <dgm:cxn modelId="{53A9C7FB-7DDF-471A-9CFB-B3ECCC2FB9C1}" type="presParOf" srcId="{95C30809-7D3F-4A15-9980-5A92FFA1368E}" destId="{22B36736-9CE2-410F-B823-8B83368350B7}" srcOrd="0" destOrd="0" presId="urn:microsoft.com/office/officeart/2005/8/layout/orgChart1"/>
    <dgm:cxn modelId="{B4CB02CE-84B2-4B15-8C81-E49B9603BFE6}" type="presParOf" srcId="{95C30809-7D3F-4A15-9980-5A92FFA1368E}" destId="{765C9B49-2361-4E81-AE78-0CA6CB55EA34}" srcOrd="1" destOrd="0" presId="urn:microsoft.com/office/officeart/2005/8/layout/orgChart1"/>
    <dgm:cxn modelId="{A5D66FD5-0577-435B-9416-5DB63F33352F}" type="presParOf" srcId="{E9FDECCE-3C5D-4909-B1E5-A20982757624}" destId="{20B53B99-54A5-4657-B5B9-48620BD45232}" srcOrd="1" destOrd="0" presId="urn:microsoft.com/office/officeart/2005/8/layout/orgChart1"/>
    <dgm:cxn modelId="{0E5645A0-A815-4EFF-96CD-5BBB907A3094}" type="presParOf" srcId="{20B53B99-54A5-4657-B5B9-48620BD45232}" destId="{A2C96E5C-0952-46CE-BF64-5DADF8A9FE8F}" srcOrd="0" destOrd="0" presId="urn:microsoft.com/office/officeart/2005/8/layout/orgChart1"/>
    <dgm:cxn modelId="{3737709B-1C23-4105-95AB-4B373E50D8BC}" type="presParOf" srcId="{20B53B99-54A5-4657-B5B9-48620BD45232}" destId="{B356BF88-04F4-493C-B5E5-78F448E62CCD}" srcOrd="1" destOrd="0" presId="urn:microsoft.com/office/officeart/2005/8/layout/orgChart1"/>
    <dgm:cxn modelId="{8F3D26AA-2845-4B69-8BCA-7BED2640879D}" type="presParOf" srcId="{B356BF88-04F4-493C-B5E5-78F448E62CCD}" destId="{D840D92E-9F0F-4670-9248-6957E7E344DA}" srcOrd="0" destOrd="0" presId="urn:microsoft.com/office/officeart/2005/8/layout/orgChart1"/>
    <dgm:cxn modelId="{16CF1AE9-CEEB-4EDB-8518-F4FA0952CCA3}" type="presParOf" srcId="{D840D92E-9F0F-4670-9248-6957E7E344DA}" destId="{BEC6D5B7-D1A8-4FDA-AD96-007618E16D99}" srcOrd="0" destOrd="0" presId="urn:microsoft.com/office/officeart/2005/8/layout/orgChart1"/>
    <dgm:cxn modelId="{4A1139DF-6B35-4703-965C-CB006893A0FC}" type="presParOf" srcId="{D840D92E-9F0F-4670-9248-6957E7E344DA}" destId="{7053D4FB-F158-45B8-A317-88896F50873A}" srcOrd="1" destOrd="0" presId="urn:microsoft.com/office/officeart/2005/8/layout/orgChart1"/>
    <dgm:cxn modelId="{A5B94C56-A61B-4D37-8C66-E92F81460DC0}" type="presParOf" srcId="{B356BF88-04F4-493C-B5E5-78F448E62CCD}" destId="{76C93213-8EE0-4504-849C-A54C1C0F9845}" srcOrd="1" destOrd="0" presId="urn:microsoft.com/office/officeart/2005/8/layout/orgChart1"/>
    <dgm:cxn modelId="{DC4B1F72-29D4-43EB-9E41-6A1D93732314}" type="presParOf" srcId="{B356BF88-04F4-493C-B5E5-78F448E62CCD}" destId="{FFF980C4-3DD4-46EA-B938-9AE2DDE30DEA}" srcOrd="2" destOrd="0" presId="urn:microsoft.com/office/officeart/2005/8/layout/orgChart1"/>
    <dgm:cxn modelId="{8626F0A4-41EA-4ECA-B418-C92E0440B67D}" type="presParOf" srcId="{E9FDECCE-3C5D-4909-B1E5-A20982757624}" destId="{332ED5B9-BABE-4A2E-AF19-0C6D05DF041D}" srcOrd="2" destOrd="0" presId="urn:microsoft.com/office/officeart/2005/8/layout/orgChart1"/>
    <dgm:cxn modelId="{AC366941-486E-4816-97E2-ED46301D8ACB}" type="presParOf" srcId="{DBF66ACF-9155-46B7-B66C-0AFA4C33AD14}" destId="{CC1B67F0-63F2-430F-B227-5671410F6225}" srcOrd="2" destOrd="0" presId="urn:microsoft.com/office/officeart/2005/8/layout/orgChart1"/>
    <dgm:cxn modelId="{A0DAAABC-9464-40FA-93A6-2AAEFF86A9C3}" type="presParOf" srcId="{0CB309A5-DBB5-43DB-B582-934B5BB3AD41}" destId="{C51F090E-4FC1-474D-92C7-223D4E8BFCEF}" srcOrd="2" destOrd="0" presId="urn:microsoft.com/office/officeart/2005/8/layout/orgChart1"/>
    <dgm:cxn modelId="{5A723717-03D6-465E-992E-87E9632A1392}" type="presParOf" srcId="{5E7F1C44-5636-49FD-A2DA-344D9C1A803A}" destId="{3327790B-C489-4DD8-A747-A57E18509412}" srcOrd="2" destOrd="0" presId="urn:microsoft.com/office/officeart/2005/8/layout/orgChart1"/>
    <dgm:cxn modelId="{6F5BB9CD-FDD9-4368-BA32-6B53F2D2B67C}" type="presParOf" srcId="{0AD5B1D8-DF00-4AF3-95B6-9A0801C1680A}" destId="{8C83D1A7-42FE-43AF-9EBC-B060F6F77F19}" srcOrd="2" destOrd="0" presId="urn:microsoft.com/office/officeart/2005/8/layout/orgChart1"/>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C96E5C-0952-46CE-BF64-5DADF8A9FE8F}">
      <dsp:nvSpPr>
        <dsp:cNvPr id="0" name=""/>
        <dsp:cNvSpPr/>
      </dsp:nvSpPr>
      <dsp:spPr>
        <a:xfrm>
          <a:off x="16982863" y="7445696"/>
          <a:ext cx="94187" cy="738296"/>
        </a:xfrm>
        <a:custGeom>
          <a:avLst/>
          <a:gdLst/>
          <a:ahLst/>
          <a:cxnLst/>
          <a:rect l="0" t="0" r="0" b="0"/>
          <a:pathLst>
            <a:path>
              <a:moveTo>
                <a:pt x="0" y="0"/>
              </a:moveTo>
              <a:lnTo>
                <a:pt x="0" y="738296"/>
              </a:lnTo>
              <a:lnTo>
                <a:pt x="94187" y="738296"/>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F0F95895-E9A0-4631-A2E0-BB65BD4A4CEE}">
      <dsp:nvSpPr>
        <dsp:cNvPr id="0" name=""/>
        <dsp:cNvSpPr/>
      </dsp:nvSpPr>
      <dsp:spPr>
        <a:xfrm>
          <a:off x="17188311" y="6097483"/>
          <a:ext cx="91440" cy="128380"/>
        </a:xfrm>
        <a:custGeom>
          <a:avLst/>
          <a:gdLst/>
          <a:ahLst/>
          <a:cxnLst/>
          <a:rect l="0" t="0" r="0" b="0"/>
          <a:pathLst>
            <a:path>
              <a:moveTo>
                <a:pt x="45720" y="0"/>
              </a:moveTo>
              <a:lnTo>
                <a:pt x="45720" y="128380"/>
              </a:lnTo>
            </a:path>
          </a:pathLst>
        </a:custGeom>
        <a:noFill/>
        <a:ln w="28575"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7AB0910B-39BC-4239-BE09-EFED42D87F7E}">
      <dsp:nvSpPr>
        <dsp:cNvPr id="0" name=""/>
        <dsp:cNvSpPr/>
      </dsp:nvSpPr>
      <dsp:spPr>
        <a:xfrm>
          <a:off x="17188311" y="4749270"/>
          <a:ext cx="91440" cy="128380"/>
        </a:xfrm>
        <a:custGeom>
          <a:avLst/>
          <a:gdLst/>
          <a:ahLst/>
          <a:cxnLst/>
          <a:rect l="0" t="0" r="0" b="0"/>
          <a:pathLst>
            <a:path>
              <a:moveTo>
                <a:pt x="45720" y="0"/>
              </a:moveTo>
              <a:lnTo>
                <a:pt x="4572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16213C69-A276-40A2-B561-FFE4DCDC2923}">
      <dsp:nvSpPr>
        <dsp:cNvPr id="0" name=""/>
        <dsp:cNvSpPr/>
      </dsp:nvSpPr>
      <dsp:spPr>
        <a:xfrm>
          <a:off x="16822685" y="3401057"/>
          <a:ext cx="411346" cy="128380"/>
        </a:xfrm>
        <a:custGeom>
          <a:avLst/>
          <a:gdLst/>
          <a:ahLst/>
          <a:cxnLst/>
          <a:rect l="0" t="0" r="0" b="0"/>
          <a:pathLst>
            <a:path>
              <a:moveTo>
                <a:pt x="0" y="0"/>
              </a:moveTo>
              <a:lnTo>
                <a:pt x="0" y="64190"/>
              </a:lnTo>
              <a:lnTo>
                <a:pt x="411346" y="64190"/>
              </a:lnTo>
              <a:lnTo>
                <a:pt x="411346"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96C976BB-E445-4406-AF1E-F37AB1AAF509}">
      <dsp:nvSpPr>
        <dsp:cNvPr id="0" name=""/>
        <dsp:cNvSpPr/>
      </dsp:nvSpPr>
      <dsp:spPr>
        <a:xfrm>
          <a:off x="16193053" y="7445696"/>
          <a:ext cx="94187" cy="738296"/>
        </a:xfrm>
        <a:custGeom>
          <a:avLst/>
          <a:gdLst/>
          <a:ahLst/>
          <a:cxnLst/>
          <a:rect l="0" t="0" r="0" b="0"/>
          <a:pathLst>
            <a:path>
              <a:moveTo>
                <a:pt x="0" y="0"/>
              </a:moveTo>
              <a:lnTo>
                <a:pt x="0" y="738296"/>
              </a:lnTo>
              <a:lnTo>
                <a:pt x="94187" y="738296"/>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8A3D385F-A827-46F0-8EDF-850A48B3BDB9}">
      <dsp:nvSpPr>
        <dsp:cNvPr id="0" name=""/>
        <dsp:cNvSpPr/>
      </dsp:nvSpPr>
      <dsp:spPr>
        <a:xfrm>
          <a:off x="16398500" y="6097483"/>
          <a:ext cx="91440" cy="128380"/>
        </a:xfrm>
        <a:custGeom>
          <a:avLst/>
          <a:gdLst/>
          <a:ahLst/>
          <a:cxnLst/>
          <a:rect l="0" t="0" r="0" b="0"/>
          <a:pathLst>
            <a:path>
              <a:moveTo>
                <a:pt x="45720" y="0"/>
              </a:moveTo>
              <a:lnTo>
                <a:pt x="4572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A26F0B09-8110-4D34-9C9B-FD9A69338A73}">
      <dsp:nvSpPr>
        <dsp:cNvPr id="0" name=""/>
        <dsp:cNvSpPr/>
      </dsp:nvSpPr>
      <dsp:spPr>
        <a:xfrm>
          <a:off x="16398500" y="4749270"/>
          <a:ext cx="91440" cy="128380"/>
        </a:xfrm>
        <a:custGeom>
          <a:avLst/>
          <a:gdLst/>
          <a:ahLst/>
          <a:cxnLst/>
          <a:rect l="0" t="0" r="0" b="0"/>
          <a:pathLst>
            <a:path>
              <a:moveTo>
                <a:pt x="45720" y="0"/>
              </a:moveTo>
              <a:lnTo>
                <a:pt x="4572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923C9367-EF93-476D-AC17-AE976F2F74FF}">
      <dsp:nvSpPr>
        <dsp:cNvPr id="0" name=""/>
        <dsp:cNvSpPr/>
      </dsp:nvSpPr>
      <dsp:spPr>
        <a:xfrm>
          <a:off x="16444220" y="3401057"/>
          <a:ext cx="378464" cy="128380"/>
        </a:xfrm>
        <a:custGeom>
          <a:avLst/>
          <a:gdLst/>
          <a:ahLst/>
          <a:cxnLst/>
          <a:rect l="0" t="0" r="0" b="0"/>
          <a:pathLst>
            <a:path>
              <a:moveTo>
                <a:pt x="378464" y="0"/>
              </a:moveTo>
              <a:lnTo>
                <a:pt x="378464" y="64190"/>
              </a:lnTo>
              <a:lnTo>
                <a:pt x="0" y="64190"/>
              </a:lnTo>
              <a:lnTo>
                <a:pt x="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7B3F6346-4802-4067-8F12-F0D544495F7F}">
      <dsp:nvSpPr>
        <dsp:cNvPr id="0" name=""/>
        <dsp:cNvSpPr/>
      </dsp:nvSpPr>
      <dsp:spPr>
        <a:xfrm>
          <a:off x="9292240" y="2052844"/>
          <a:ext cx="7530444" cy="128380"/>
        </a:xfrm>
        <a:custGeom>
          <a:avLst/>
          <a:gdLst/>
          <a:ahLst/>
          <a:cxnLst/>
          <a:rect l="0" t="0" r="0" b="0"/>
          <a:pathLst>
            <a:path>
              <a:moveTo>
                <a:pt x="0" y="0"/>
              </a:moveTo>
              <a:lnTo>
                <a:pt x="0" y="63875"/>
              </a:lnTo>
              <a:lnTo>
                <a:pt x="7530444" y="63875"/>
              </a:lnTo>
              <a:lnTo>
                <a:pt x="7530444"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459EC890-CA3B-4FA6-83B5-4FB59B196220}">
      <dsp:nvSpPr>
        <dsp:cNvPr id="0" name=""/>
        <dsp:cNvSpPr/>
      </dsp:nvSpPr>
      <dsp:spPr>
        <a:xfrm>
          <a:off x="15278438" y="6157132"/>
          <a:ext cx="94280" cy="753515"/>
        </a:xfrm>
        <a:custGeom>
          <a:avLst/>
          <a:gdLst/>
          <a:ahLst/>
          <a:cxnLst/>
          <a:rect l="0" t="0" r="0" b="0"/>
          <a:pathLst>
            <a:path>
              <a:moveTo>
                <a:pt x="0" y="0"/>
              </a:moveTo>
              <a:lnTo>
                <a:pt x="0" y="753515"/>
              </a:lnTo>
              <a:lnTo>
                <a:pt x="94280" y="753515"/>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DD098A13-9428-43E8-9EEB-5A1926325173}">
      <dsp:nvSpPr>
        <dsp:cNvPr id="0" name=""/>
        <dsp:cNvSpPr/>
      </dsp:nvSpPr>
      <dsp:spPr>
        <a:xfrm>
          <a:off x="15151080" y="4778481"/>
          <a:ext cx="378771" cy="128380"/>
        </a:xfrm>
        <a:custGeom>
          <a:avLst/>
          <a:gdLst/>
          <a:ahLst/>
          <a:cxnLst/>
          <a:rect l="0" t="0" r="0" b="0"/>
          <a:pathLst>
            <a:path>
              <a:moveTo>
                <a:pt x="0" y="0"/>
              </a:moveTo>
              <a:lnTo>
                <a:pt x="0" y="64190"/>
              </a:lnTo>
              <a:lnTo>
                <a:pt x="378771" y="64190"/>
              </a:lnTo>
              <a:lnTo>
                <a:pt x="378771"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05CC5D04-65E6-4FD3-A032-448FE991483C}">
      <dsp:nvSpPr>
        <dsp:cNvPr id="0" name=""/>
        <dsp:cNvSpPr/>
      </dsp:nvSpPr>
      <dsp:spPr>
        <a:xfrm>
          <a:off x="14475175" y="7535782"/>
          <a:ext cx="91440" cy="641487"/>
        </a:xfrm>
        <a:custGeom>
          <a:avLst/>
          <a:gdLst/>
          <a:ahLst/>
          <a:cxnLst/>
          <a:rect l="0" t="0" r="0" b="0"/>
          <a:pathLst>
            <a:path>
              <a:moveTo>
                <a:pt x="45720" y="0"/>
              </a:moveTo>
              <a:lnTo>
                <a:pt x="45720" y="641487"/>
              </a:lnTo>
              <a:lnTo>
                <a:pt x="125219" y="641487"/>
              </a:lnTo>
            </a:path>
          </a:pathLst>
        </a:custGeom>
        <a:noFill/>
        <a:ln w="1270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CF1101E0-0FFD-49C0-A7B3-3BFAD6880BC3}">
      <dsp:nvSpPr>
        <dsp:cNvPr id="0" name=""/>
        <dsp:cNvSpPr/>
      </dsp:nvSpPr>
      <dsp:spPr>
        <a:xfrm>
          <a:off x="14726588" y="6157132"/>
          <a:ext cx="91440" cy="128380"/>
        </a:xfrm>
        <a:custGeom>
          <a:avLst/>
          <a:gdLst/>
          <a:ahLst/>
          <a:cxnLst/>
          <a:rect l="0" t="0" r="0" b="0"/>
          <a:pathLst>
            <a:path>
              <a:moveTo>
                <a:pt x="45720" y="0"/>
              </a:moveTo>
              <a:lnTo>
                <a:pt x="4572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84DE63FA-8E57-43E3-A327-8980D580B713}">
      <dsp:nvSpPr>
        <dsp:cNvPr id="0" name=""/>
        <dsp:cNvSpPr/>
      </dsp:nvSpPr>
      <dsp:spPr>
        <a:xfrm>
          <a:off x="14772308" y="4778481"/>
          <a:ext cx="378771" cy="128380"/>
        </a:xfrm>
        <a:custGeom>
          <a:avLst/>
          <a:gdLst/>
          <a:ahLst/>
          <a:cxnLst/>
          <a:rect l="0" t="0" r="0" b="0"/>
          <a:pathLst>
            <a:path>
              <a:moveTo>
                <a:pt x="378771" y="0"/>
              </a:moveTo>
              <a:lnTo>
                <a:pt x="378771" y="64190"/>
              </a:lnTo>
              <a:lnTo>
                <a:pt x="0" y="64190"/>
              </a:lnTo>
              <a:lnTo>
                <a:pt x="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A92D94FA-35F9-4A61-92E1-9DE07D60E573}">
      <dsp:nvSpPr>
        <dsp:cNvPr id="0" name=""/>
        <dsp:cNvSpPr/>
      </dsp:nvSpPr>
      <dsp:spPr>
        <a:xfrm>
          <a:off x="14393844" y="3401054"/>
          <a:ext cx="757235" cy="128380"/>
        </a:xfrm>
        <a:custGeom>
          <a:avLst/>
          <a:gdLst/>
          <a:ahLst/>
          <a:cxnLst/>
          <a:rect l="0" t="0" r="0" b="0"/>
          <a:pathLst>
            <a:path>
              <a:moveTo>
                <a:pt x="0" y="0"/>
              </a:moveTo>
              <a:lnTo>
                <a:pt x="0" y="64190"/>
              </a:lnTo>
              <a:lnTo>
                <a:pt x="757235" y="64190"/>
              </a:lnTo>
              <a:lnTo>
                <a:pt x="757235"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8C3FFAE3-E33A-4BBE-8A2F-53EAFAD3BA8F}">
      <dsp:nvSpPr>
        <dsp:cNvPr id="0" name=""/>
        <dsp:cNvSpPr/>
      </dsp:nvSpPr>
      <dsp:spPr>
        <a:xfrm>
          <a:off x="13763905" y="7445684"/>
          <a:ext cx="94187" cy="738295"/>
        </a:xfrm>
        <a:custGeom>
          <a:avLst/>
          <a:gdLst/>
          <a:ahLst/>
          <a:cxnLst/>
          <a:rect l="0" t="0" r="0" b="0"/>
          <a:pathLst>
            <a:path>
              <a:moveTo>
                <a:pt x="0" y="0"/>
              </a:moveTo>
              <a:lnTo>
                <a:pt x="0" y="738295"/>
              </a:lnTo>
              <a:lnTo>
                <a:pt x="94187" y="738295"/>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A722CA14-6C26-47CB-B1E1-D56266CCD9CB}">
      <dsp:nvSpPr>
        <dsp:cNvPr id="0" name=""/>
        <dsp:cNvSpPr/>
      </dsp:nvSpPr>
      <dsp:spPr>
        <a:xfrm>
          <a:off x="13969353" y="6097474"/>
          <a:ext cx="91440" cy="128380"/>
        </a:xfrm>
        <a:custGeom>
          <a:avLst/>
          <a:gdLst/>
          <a:ahLst/>
          <a:cxnLst/>
          <a:rect l="0" t="0" r="0" b="0"/>
          <a:pathLst>
            <a:path>
              <a:moveTo>
                <a:pt x="45720" y="0"/>
              </a:moveTo>
              <a:lnTo>
                <a:pt x="4572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3647B5F7-B2FE-4E7F-8A0E-195660CCAF49}">
      <dsp:nvSpPr>
        <dsp:cNvPr id="0" name=""/>
        <dsp:cNvSpPr/>
      </dsp:nvSpPr>
      <dsp:spPr>
        <a:xfrm>
          <a:off x="13636608" y="4749264"/>
          <a:ext cx="378464" cy="128380"/>
        </a:xfrm>
        <a:custGeom>
          <a:avLst/>
          <a:gdLst/>
          <a:ahLst/>
          <a:cxnLst/>
          <a:rect l="0" t="0" r="0" b="0"/>
          <a:pathLst>
            <a:path>
              <a:moveTo>
                <a:pt x="0" y="0"/>
              </a:moveTo>
              <a:lnTo>
                <a:pt x="0" y="64190"/>
              </a:lnTo>
              <a:lnTo>
                <a:pt x="378464" y="64190"/>
              </a:lnTo>
              <a:lnTo>
                <a:pt x="378464"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0634FF85-B7B7-4297-AFBE-FD09F48D060D}">
      <dsp:nvSpPr>
        <dsp:cNvPr id="0" name=""/>
        <dsp:cNvSpPr/>
      </dsp:nvSpPr>
      <dsp:spPr>
        <a:xfrm>
          <a:off x="13008457" y="7445684"/>
          <a:ext cx="92707" cy="738295"/>
        </a:xfrm>
        <a:custGeom>
          <a:avLst/>
          <a:gdLst/>
          <a:ahLst/>
          <a:cxnLst/>
          <a:rect l="0" t="0" r="0" b="0"/>
          <a:pathLst>
            <a:path>
              <a:moveTo>
                <a:pt x="0" y="0"/>
              </a:moveTo>
              <a:lnTo>
                <a:pt x="0" y="738295"/>
              </a:lnTo>
              <a:lnTo>
                <a:pt x="92707" y="738295"/>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C335C7F5-BFF2-4DD9-A636-F872BA2BBE64}">
      <dsp:nvSpPr>
        <dsp:cNvPr id="0" name=""/>
        <dsp:cNvSpPr/>
      </dsp:nvSpPr>
      <dsp:spPr>
        <a:xfrm>
          <a:off x="13212424" y="6097474"/>
          <a:ext cx="91440" cy="128380"/>
        </a:xfrm>
        <a:custGeom>
          <a:avLst/>
          <a:gdLst/>
          <a:ahLst/>
          <a:cxnLst/>
          <a:rect l="0" t="0" r="0" b="0"/>
          <a:pathLst>
            <a:path>
              <a:moveTo>
                <a:pt x="45720" y="0"/>
              </a:moveTo>
              <a:lnTo>
                <a:pt x="45720" y="64190"/>
              </a:lnTo>
              <a:lnTo>
                <a:pt x="47200" y="64190"/>
              </a:lnTo>
              <a:lnTo>
                <a:pt x="4720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49CCB03A-F3F2-468B-8042-6DE687AABAD4}">
      <dsp:nvSpPr>
        <dsp:cNvPr id="0" name=""/>
        <dsp:cNvSpPr/>
      </dsp:nvSpPr>
      <dsp:spPr>
        <a:xfrm>
          <a:off x="13258144" y="4749264"/>
          <a:ext cx="378464" cy="128380"/>
        </a:xfrm>
        <a:custGeom>
          <a:avLst/>
          <a:gdLst/>
          <a:ahLst/>
          <a:cxnLst/>
          <a:rect l="0" t="0" r="0" b="0"/>
          <a:pathLst>
            <a:path>
              <a:moveTo>
                <a:pt x="378464" y="0"/>
              </a:moveTo>
              <a:lnTo>
                <a:pt x="378464" y="64190"/>
              </a:lnTo>
              <a:lnTo>
                <a:pt x="0" y="64190"/>
              </a:lnTo>
              <a:lnTo>
                <a:pt x="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28DC2DC4-8A6F-4093-98CB-80D10C473EA0}">
      <dsp:nvSpPr>
        <dsp:cNvPr id="0" name=""/>
        <dsp:cNvSpPr/>
      </dsp:nvSpPr>
      <dsp:spPr>
        <a:xfrm>
          <a:off x="13636608" y="3401054"/>
          <a:ext cx="757235" cy="128380"/>
        </a:xfrm>
        <a:custGeom>
          <a:avLst/>
          <a:gdLst/>
          <a:ahLst/>
          <a:cxnLst/>
          <a:rect l="0" t="0" r="0" b="0"/>
          <a:pathLst>
            <a:path>
              <a:moveTo>
                <a:pt x="757235" y="0"/>
              </a:moveTo>
              <a:lnTo>
                <a:pt x="757235" y="64190"/>
              </a:lnTo>
              <a:lnTo>
                <a:pt x="0" y="64190"/>
              </a:lnTo>
              <a:lnTo>
                <a:pt x="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2C7FE452-DD0B-4004-A15C-24BD3433C672}">
      <dsp:nvSpPr>
        <dsp:cNvPr id="0" name=""/>
        <dsp:cNvSpPr/>
      </dsp:nvSpPr>
      <dsp:spPr>
        <a:xfrm>
          <a:off x="9292240" y="2052844"/>
          <a:ext cx="5101603" cy="128380"/>
        </a:xfrm>
        <a:custGeom>
          <a:avLst/>
          <a:gdLst/>
          <a:ahLst/>
          <a:cxnLst/>
          <a:rect l="0" t="0" r="0" b="0"/>
          <a:pathLst>
            <a:path>
              <a:moveTo>
                <a:pt x="0" y="0"/>
              </a:moveTo>
              <a:lnTo>
                <a:pt x="0" y="63875"/>
              </a:lnTo>
              <a:lnTo>
                <a:pt x="5101603" y="63875"/>
              </a:lnTo>
              <a:lnTo>
                <a:pt x="5101603"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4486F5EA-40C8-4A53-BBA8-3080514236BF}">
      <dsp:nvSpPr>
        <dsp:cNvPr id="0" name=""/>
        <dsp:cNvSpPr/>
      </dsp:nvSpPr>
      <dsp:spPr>
        <a:xfrm>
          <a:off x="12072672" y="4708799"/>
          <a:ext cx="118111" cy="1917636"/>
        </a:xfrm>
        <a:custGeom>
          <a:avLst/>
          <a:gdLst/>
          <a:ahLst/>
          <a:cxnLst/>
          <a:rect l="0" t="0" r="0" b="0"/>
          <a:pathLst>
            <a:path>
              <a:moveTo>
                <a:pt x="0" y="0"/>
              </a:moveTo>
              <a:lnTo>
                <a:pt x="0" y="1917636"/>
              </a:lnTo>
              <a:lnTo>
                <a:pt x="118111" y="1917636"/>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F28C9AE4-1D0B-4F58-A563-DBEF6CA0D59A}">
      <dsp:nvSpPr>
        <dsp:cNvPr id="0" name=""/>
        <dsp:cNvSpPr/>
      </dsp:nvSpPr>
      <dsp:spPr>
        <a:xfrm>
          <a:off x="11716909" y="3399862"/>
          <a:ext cx="661317" cy="128380"/>
        </a:xfrm>
        <a:custGeom>
          <a:avLst/>
          <a:gdLst/>
          <a:ahLst/>
          <a:cxnLst/>
          <a:rect l="0" t="0" r="0" b="0"/>
          <a:pathLst>
            <a:path>
              <a:moveTo>
                <a:pt x="0" y="0"/>
              </a:moveTo>
              <a:lnTo>
                <a:pt x="0" y="64127"/>
              </a:lnTo>
              <a:lnTo>
                <a:pt x="661317" y="64127"/>
              </a:lnTo>
              <a:lnTo>
                <a:pt x="661317"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114BABA6-F229-441E-87F7-8F8577B0FAC6}">
      <dsp:nvSpPr>
        <dsp:cNvPr id="0" name=""/>
        <dsp:cNvSpPr/>
      </dsp:nvSpPr>
      <dsp:spPr>
        <a:xfrm>
          <a:off x="10987609" y="4746881"/>
          <a:ext cx="756803" cy="128380"/>
        </a:xfrm>
        <a:custGeom>
          <a:avLst/>
          <a:gdLst/>
          <a:ahLst/>
          <a:cxnLst/>
          <a:rect l="0" t="0" r="0" b="0"/>
          <a:pathLst>
            <a:path>
              <a:moveTo>
                <a:pt x="0" y="0"/>
              </a:moveTo>
              <a:lnTo>
                <a:pt x="0" y="64190"/>
              </a:lnTo>
              <a:lnTo>
                <a:pt x="756803" y="64190"/>
              </a:lnTo>
              <a:lnTo>
                <a:pt x="756803"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8E4AE492-FBFB-403C-B332-6529651A2FC4}">
      <dsp:nvSpPr>
        <dsp:cNvPr id="0" name=""/>
        <dsp:cNvSpPr/>
      </dsp:nvSpPr>
      <dsp:spPr>
        <a:xfrm>
          <a:off x="10736441" y="6093900"/>
          <a:ext cx="196687" cy="1467385"/>
        </a:xfrm>
        <a:custGeom>
          <a:avLst/>
          <a:gdLst/>
          <a:ahLst/>
          <a:cxnLst/>
          <a:rect l="0" t="0" r="0" b="0"/>
          <a:pathLst>
            <a:path>
              <a:moveTo>
                <a:pt x="0" y="0"/>
              </a:moveTo>
              <a:lnTo>
                <a:pt x="0" y="1467385"/>
              </a:lnTo>
              <a:lnTo>
                <a:pt x="196687" y="1467385"/>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A1B81038-0D79-4EF0-A774-E549AD69A650}">
      <dsp:nvSpPr>
        <dsp:cNvPr id="0" name=""/>
        <dsp:cNvSpPr/>
      </dsp:nvSpPr>
      <dsp:spPr>
        <a:xfrm>
          <a:off x="10736441" y="6093900"/>
          <a:ext cx="158463" cy="451248"/>
        </a:xfrm>
        <a:custGeom>
          <a:avLst/>
          <a:gdLst/>
          <a:ahLst/>
          <a:cxnLst/>
          <a:rect l="0" t="0" r="0" b="0"/>
          <a:pathLst>
            <a:path>
              <a:moveTo>
                <a:pt x="0" y="0"/>
              </a:moveTo>
              <a:lnTo>
                <a:pt x="0" y="451248"/>
              </a:lnTo>
              <a:lnTo>
                <a:pt x="158463" y="451248"/>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A02F1344-66CF-4392-8CD5-5A194B0D03D0}">
      <dsp:nvSpPr>
        <dsp:cNvPr id="0" name=""/>
        <dsp:cNvSpPr/>
      </dsp:nvSpPr>
      <dsp:spPr>
        <a:xfrm>
          <a:off x="10941889" y="4746881"/>
          <a:ext cx="91440" cy="128380"/>
        </a:xfrm>
        <a:custGeom>
          <a:avLst/>
          <a:gdLst/>
          <a:ahLst/>
          <a:cxnLst/>
          <a:rect l="0" t="0" r="0" b="0"/>
          <a:pathLst>
            <a:path>
              <a:moveTo>
                <a:pt x="45720" y="0"/>
              </a:moveTo>
              <a:lnTo>
                <a:pt x="4572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D47A081F-27EB-4031-963C-A300B0874813}">
      <dsp:nvSpPr>
        <dsp:cNvPr id="0" name=""/>
        <dsp:cNvSpPr/>
      </dsp:nvSpPr>
      <dsp:spPr>
        <a:xfrm>
          <a:off x="9933918" y="6093900"/>
          <a:ext cx="91440" cy="737699"/>
        </a:xfrm>
        <a:custGeom>
          <a:avLst/>
          <a:gdLst/>
          <a:ahLst/>
          <a:cxnLst/>
          <a:rect l="0" t="0" r="0" b="0"/>
          <a:pathLst>
            <a:path>
              <a:moveTo>
                <a:pt x="45720" y="0"/>
              </a:moveTo>
              <a:lnTo>
                <a:pt x="45720" y="737699"/>
              </a:lnTo>
              <a:lnTo>
                <a:pt x="48087" y="737699"/>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99A50CD6-DF02-4C2C-A1EB-34EBC6913A9D}">
      <dsp:nvSpPr>
        <dsp:cNvPr id="0" name=""/>
        <dsp:cNvSpPr/>
      </dsp:nvSpPr>
      <dsp:spPr>
        <a:xfrm>
          <a:off x="10230806" y="4746881"/>
          <a:ext cx="756803" cy="128380"/>
        </a:xfrm>
        <a:custGeom>
          <a:avLst/>
          <a:gdLst/>
          <a:ahLst/>
          <a:cxnLst/>
          <a:rect l="0" t="0" r="0" b="0"/>
          <a:pathLst>
            <a:path>
              <a:moveTo>
                <a:pt x="756803" y="0"/>
              </a:moveTo>
              <a:lnTo>
                <a:pt x="756803" y="64190"/>
              </a:lnTo>
              <a:lnTo>
                <a:pt x="0" y="64190"/>
              </a:lnTo>
              <a:lnTo>
                <a:pt x="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60A33504-3FF9-4DC0-B5C4-B48566CF9192}">
      <dsp:nvSpPr>
        <dsp:cNvPr id="0" name=""/>
        <dsp:cNvSpPr/>
      </dsp:nvSpPr>
      <dsp:spPr>
        <a:xfrm>
          <a:off x="10987609" y="3399862"/>
          <a:ext cx="729300" cy="128380"/>
        </a:xfrm>
        <a:custGeom>
          <a:avLst/>
          <a:gdLst/>
          <a:ahLst/>
          <a:cxnLst/>
          <a:rect l="0" t="0" r="0" b="0"/>
          <a:pathLst>
            <a:path>
              <a:moveTo>
                <a:pt x="729300" y="0"/>
              </a:moveTo>
              <a:lnTo>
                <a:pt x="729300" y="64127"/>
              </a:lnTo>
              <a:lnTo>
                <a:pt x="0" y="64127"/>
              </a:lnTo>
              <a:lnTo>
                <a:pt x="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AC001349-C471-4720-9230-7EE7A6F65DD1}">
      <dsp:nvSpPr>
        <dsp:cNvPr id="0" name=""/>
        <dsp:cNvSpPr/>
      </dsp:nvSpPr>
      <dsp:spPr>
        <a:xfrm>
          <a:off x="9292240" y="2052844"/>
          <a:ext cx="2424669" cy="128380"/>
        </a:xfrm>
        <a:custGeom>
          <a:avLst/>
          <a:gdLst/>
          <a:ahLst/>
          <a:cxnLst/>
          <a:rect l="0" t="0" r="0" b="0"/>
          <a:pathLst>
            <a:path>
              <a:moveTo>
                <a:pt x="0" y="0"/>
              </a:moveTo>
              <a:lnTo>
                <a:pt x="0" y="63875"/>
              </a:lnTo>
              <a:lnTo>
                <a:pt x="2424669" y="63875"/>
              </a:lnTo>
              <a:lnTo>
                <a:pt x="2424669"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D9416FE6-9724-44AA-8036-1BB054FF8B97}">
      <dsp:nvSpPr>
        <dsp:cNvPr id="0" name=""/>
        <dsp:cNvSpPr/>
      </dsp:nvSpPr>
      <dsp:spPr>
        <a:xfrm>
          <a:off x="9065730" y="4749264"/>
          <a:ext cx="112765" cy="710429"/>
        </a:xfrm>
        <a:custGeom>
          <a:avLst/>
          <a:gdLst/>
          <a:ahLst/>
          <a:cxnLst/>
          <a:rect l="0" t="0" r="0" b="0"/>
          <a:pathLst>
            <a:path>
              <a:moveTo>
                <a:pt x="0" y="0"/>
              </a:moveTo>
              <a:lnTo>
                <a:pt x="0" y="710429"/>
              </a:lnTo>
              <a:lnTo>
                <a:pt x="112765" y="710429"/>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4EE72591-7E47-46E5-B3B1-6CDDEB9838BD}">
      <dsp:nvSpPr>
        <dsp:cNvPr id="0" name=""/>
        <dsp:cNvSpPr/>
      </dsp:nvSpPr>
      <dsp:spPr>
        <a:xfrm>
          <a:off x="8181504" y="3401054"/>
          <a:ext cx="1135392" cy="128380"/>
        </a:xfrm>
        <a:custGeom>
          <a:avLst/>
          <a:gdLst/>
          <a:ahLst/>
          <a:cxnLst/>
          <a:rect l="0" t="0" r="0" b="0"/>
          <a:pathLst>
            <a:path>
              <a:moveTo>
                <a:pt x="0" y="0"/>
              </a:moveTo>
              <a:lnTo>
                <a:pt x="0" y="64190"/>
              </a:lnTo>
              <a:lnTo>
                <a:pt x="1135392" y="64190"/>
              </a:lnTo>
              <a:lnTo>
                <a:pt x="1135392"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154F9B82-E7E4-40D9-A15B-2E6308B98075}">
      <dsp:nvSpPr>
        <dsp:cNvPr id="0" name=""/>
        <dsp:cNvSpPr/>
      </dsp:nvSpPr>
      <dsp:spPr>
        <a:xfrm>
          <a:off x="8308801" y="4749264"/>
          <a:ext cx="94187" cy="738295"/>
        </a:xfrm>
        <a:custGeom>
          <a:avLst/>
          <a:gdLst/>
          <a:ahLst/>
          <a:cxnLst/>
          <a:rect l="0" t="0" r="0" b="0"/>
          <a:pathLst>
            <a:path>
              <a:moveTo>
                <a:pt x="0" y="0"/>
              </a:moveTo>
              <a:lnTo>
                <a:pt x="0" y="738295"/>
              </a:lnTo>
              <a:lnTo>
                <a:pt x="94187" y="738295"/>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9F8594B9-937B-4427-9CE2-CB19504364D1}">
      <dsp:nvSpPr>
        <dsp:cNvPr id="0" name=""/>
        <dsp:cNvSpPr/>
      </dsp:nvSpPr>
      <dsp:spPr>
        <a:xfrm>
          <a:off x="8181504" y="3401054"/>
          <a:ext cx="378464" cy="128380"/>
        </a:xfrm>
        <a:custGeom>
          <a:avLst/>
          <a:gdLst/>
          <a:ahLst/>
          <a:cxnLst/>
          <a:rect l="0" t="0" r="0" b="0"/>
          <a:pathLst>
            <a:path>
              <a:moveTo>
                <a:pt x="0" y="0"/>
              </a:moveTo>
              <a:lnTo>
                <a:pt x="0" y="64190"/>
              </a:lnTo>
              <a:lnTo>
                <a:pt x="378464" y="64190"/>
              </a:lnTo>
              <a:lnTo>
                <a:pt x="378464"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E32B09F0-E6F7-477C-A052-BF5546138E1E}">
      <dsp:nvSpPr>
        <dsp:cNvPr id="0" name=""/>
        <dsp:cNvSpPr/>
      </dsp:nvSpPr>
      <dsp:spPr>
        <a:xfrm>
          <a:off x="7551872" y="4749264"/>
          <a:ext cx="94187" cy="738295"/>
        </a:xfrm>
        <a:custGeom>
          <a:avLst/>
          <a:gdLst/>
          <a:ahLst/>
          <a:cxnLst/>
          <a:rect l="0" t="0" r="0" b="0"/>
          <a:pathLst>
            <a:path>
              <a:moveTo>
                <a:pt x="0" y="0"/>
              </a:moveTo>
              <a:lnTo>
                <a:pt x="0" y="738295"/>
              </a:lnTo>
              <a:lnTo>
                <a:pt x="94187" y="738295"/>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B7235EA2-529E-41A0-9FD5-9C7C687E0BF7}">
      <dsp:nvSpPr>
        <dsp:cNvPr id="0" name=""/>
        <dsp:cNvSpPr/>
      </dsp:nvSpPr>
      <dsp:spPr>
        <a:xfrm>
          <a:off x="7803040" y="3401054"/>
          <a:ext cx="378464" cy="128380"/>
        </a:xfrm>
        <a:custGeom>
          <a:avLst/>
          <a:gdLst/>
          <a:ahLst/>
          <a:cxnLst/>
          <a:rect l="0" t="0" r="0" b="0"/>
          <a:pathLst>
            <a:path>
              <a:moveTo>
                <a:pt x="378464" y="0"/>
              </a:moveTo>
              <a:lnTo>
                <a:pt x="378464" y="64190"/>
              </a:lnTo>
              <a:lnTo>
                <a:pt x="0" y="64190"/>
              </a:lnTo>
              <a:lnTo>
                <a:pt x="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3C0C183D-EB1D-467C-9CD6-98AA9C61E189}">
      <dsp:nvSpPr>
        <dsp:cNvPr id="0" name=""/>
        <dsp:cNvSpPr/>
      </dsp:nvSpPr>
      <dsp:spPr>
        <a:xfrm>
          <a:off x="6785655" y="4749264"/>
          <a:ext cx="103476" cy="738295"/>
        </a:xfrm>
        <a:custGeom>
          <a:avLst/>
          <a:gdLst/>
          <a:ahLst/>
          <a:cxnLst/>
          <a:rect l="0" t="0" r="0" b="0"/>
          <a:pathLst>
            <a:path>
              <a:moveTo>
                <a:pt x="0" y="0"/>
              </a:moveTo>
              <a:lnTo>
                <a:pt x="0" y="738295"/>
              </a:lnTo>
              <a:lnTo>
                <a:pt x="103476" y="738295"/>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F442174C-A51B-475E-A6BF-302B7D18A8C6}">
      <dsp:nvSpPr>
        <dsp:cNvPr id="0" name=""/>
        <dsp:cNvSpPr/>
      </dsp:nvSpPr>
      <dsp:spPr>
        <a:xfrm>
          <a:off x="7036823" y="3401054"/>
          <a:ext cx="1144681" cy="128380"/>
        </a:xfrm>
        <a:custGeom>
          <a:avLst/>
          <a:gdLst/>
          <a:ahLst/>
          <a:cxnLst/>
          <a:rect l="0" t="0" r="0" b="0"/>
          <a:pathLst>
            <a:path>
              <a:moveTo>
                <a:pt x="1144681" y="0"/>
              </a:moveTo>
              <a:lnTo>
                <a:pt x="1144681" y="64190"/>
              </a:lnTo>
              <a:lnTo>
                <a:pt x="0" y="64190"/>
              </a:lnTo>
              <a:lnTo>
                <a:pt x="0" y="128380"/>
              </a:lnTo>
            </a:path>
          </a:pathLst>
        </a:custGeom>
        <a:noFill/>
        <a:ln w="19050" cap="flat" cmpd="sng" algn="ctr">
          <a:solidFill>
            <a:srgbClr val="BAD9D4"/>
          </a:solidFill>
          <a:prstDash val="solid"/>
          <a:miter lim="800000"/>
        </a:ln>
        <a:effectLst/>
      </dsp:spPr>
      <dsp:style>
        <a:lnRef idx="2">
          <a:scrgbClr r="0" g="0" b="0"/>
        </a:lnRef>
        <a:fillRef idx="0">
          <a:scrgbClr r="0" g="0" b="0"/>
        </a:fillRef>
        <a:effectRef idx="0">
          <a:scrgbClr r="0" g="0" b="0"/>
        </a:effectRef>
        <a:fontRef idx="minor"/>
      </dsp:style>
    </dsp:sp>
    <dsp:sp modelId="{2C889ED6-572C-4178-87B1-C4FFA5120D9E}">
      <dsp:nvSpPr>
        <dsp:cNvPr id="0" name=""/>
        <dsp:cNvSpPr/>
      </dsp:nvSpPr>
      <dsp:spPr>
        <a:xfrm>
          <a:off x="8181504" y="2052844"/>
          <a:ext cx="1110735" cy="128380"/>
        </a:xfrm>
        <a:custGeom>
          <a:avLst/>
          <a:gdLst/>
          <a:ahLst/>
          <a:cxnLst/>
          <a:rect l="0" t="0" r="0" b="0"/>
          <a:pathLst>
            <a:path>
              <a:moveTo>
                <a:pt x="1110735" y="0"/>
              </a:moveTo>
              <a:lnTo>
                <a:pt x="1110735" y="63875"/>
              </a:lnTo>
              <a:lnTo>
                <a:pt x="0" y="63875"/>
              </a:lnTo>
              <a:lnTo>
                <a:pt x="0"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7A3A3292-8E13-4B5E-B8B1-5DE87BB04295}">
      <dsp:nvSpPr>
        <dsp:cNvPr id="0" name=""/>
        <dsp:cNvSpPr/>
      </dsp:nvSpPr>
      <dsp:spPr>
        <a:xfrm>
          <a:off x="6227561" y="4749264"/>
          <a:ext cx="91440" cy="128380"/>
        </a:xfrm>
        <a:custGeom>
          <a:avLst/>
          <a:gdLst/>
          <a:ahLst/>
          <a:cxnLst/>
          <a:rect l="0" t="0" r="0" b="0"/>
          <a:pathLst>
            <a:path>
              <a:moveTo>
                <a:pt x="45720" y="0"/>
              </a:moveTo>
              <a:lnTo>
                <a:pt x="4572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018D1369-8694-43FA-8B1D-1A1E77FBD2F3}">
      <dsp:nvSpPr>
        <dsp:cNvPr id="0" name=""/>
        <dsp:cNvSpPr/>
      </dsp:nvSpPr>
      <dsp:spPr>
        <a:xfrm>
          <a:off x="5894817" y="3401054"/>
          <a:ext cx="378464" cy="128380"/>
        </a:xfrm>
        <a:custGeom>
          <a:avLst/>
          <a:gdLst/>
          <a:ahLst/>
          <a:cxnLst/>
          <a:rect l="0" t="0" r="0" b="0"/>
          <a:pathLst>
            <a:path>
              <a:moveTo>
                <a:pt x="0" y="0"/>
              </a:moveTo>
              <a:lnTo>
                <a:pt x="0" y="64190"/>
              </a:lnTo>
              <a:lnTo>
                <a:pt x="378464" y="64190"/>
              </a:lnTo>
              <a:lnTo>
                <a:pt x="378464"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E315C10B-7723-4B67-A5B8-6FB02F9CAC96}">
      <dsp:nvSpPr>
        <dsp:cNvPr id="0" name=""/>
        <dsp:cNvSpPr/>
      </dsp:nvSpPr>
      <dsp:spPr>
        <a:xfrm>
          <a:off x="5454730" y="4749264"/>
          <a:ext cx="91440" cy="128380"/>
        </a:xfrm>
        <a:custGeom>
          <a:avLst/>
          <a:gdLst/>
          <a:ahLst/>
          <a:cxnLst/>
          <a:rect l="0" t="0" r="0" b="0"/>
          <a:pathLst>
            <a:path>
              <a:moveTo>
                <a:pt x="45720" y="0"/>
              </a:moveTo>
              <a:lnTo>
                <a:pt x="4572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B1AEFDB9-EAE7-400B-8E7F-569C05C66A4B}">
      <dsp:nvSpPr>
        <dsp:cNvPr id="0" name=""/>
        <dsp:cNvSpPr/>
      </dsp:nvSpPr>
      <dsp:spPr>
        <a:xfrm>
          <a:off x="5500450" y="3401054"/>
          <a:ext cx="394366" cy="128380"/>
        </a:xfrm>
        <a:custGeom>
          <a:avLst/>
          <a:gdLst/>
          <a:ahLst/>
          <a:cxnLst/>
          <a:rect l="0" t="0" r="0" b="0"/>
          <a:pathLst>
            <a:path>
              <a:moveTo>
                <a:pt x="394366" y="0"/>
              </a:moveTo>
              <a:lnTo>
                <a:pt x="394366" y="64190"/>
              </a:lnTo>
              <a:lnTo>
                <a:pt x="0" y="64190"/>
              </a:lnTo>
              <a:lnTo>
                <a:pt x="0" y="128380"/>
              </a:lnTo>
            </a:path>
          </a:pathLst>
        </a:custGeom>
        <a:noFill/>
        <a:ln w="19050" cap="flat" cmpd="sng" algn="ctr">
          <a:solidFill>
            <a:srgbClr val="B1003B"/>
          </a:solidFill>
          <a:prstDash val="solid"/>
          <a:miter lim="800000"/>
        </a:ln>
        <a:effectLst/>
      </dsp:spPr>
      <dsp:style>
        <a:lnRef idx="2">
          <a:scrgbClr r="0" g="0" b="0"/>
        </a:lnRef>
        <a:fillRef idx="0">
          <a:scrgbClr r="0" g="0" b="0"/>
        </a:fillRef>
        <a:effectRef idx="0">
          <a:scrgbClr r="0" g="0" b="0"/>
        </a:effectRef>
        <a:fontRef idx="minor"/>
      </dsp:style>
    </dsp:sp>
    <dsp:sp modelId="{AD414D0C-8B44-4AB1-B0CF-7B0AA01EF2D3}">
      <dsp:nvSpPr>
        <dsp:cNvPr id="0" name=""/>
        <dsp:cNvSpPr/>
      </dsp:nvSpPr>
      <dsp:spPr>
        <a:xfrm>
          <a:off x="5894817" y="2052844"/>
          <a:ext cx="3397423" cy="128380"/>
        </a:xfrm>
        <a:custGeom>
          <a:avLst/>
          <a:gdLst/>
          <a:ahLst/>
          <a:cxnLst/>
          <a:rect l="0" t="0" r="0" b="0"/>
          <a:pathLst>
            <a:path>
              <a:moveTo>
                <a:pt x="3397423" y="0"/>
              </a:moveTo>
              <a:lnTo>
                <a:pt x="3397423" y="63875"/>
              </a:lnTo>
              <a:lnTo>
                <a:pt x="0" y="63875"/>
              </a:lnTo>
              <a:lnTo>
                <a:pt x="0"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3C916170-7C07-4D6E-A24D-B4B726121754}">
      <dsp:nvSpPr>
        <dsp:cNvPr id="0" name=""/>
        <dsp:cNvSpPr/>
      </dsp:nvSpPr>
      <dsp:spPr>
        <a:xfrm>
          <a:off x="4097175" y="3397840"/>
          <a:ext cx="646653" cy="130402"/>
        </a:xfrm>
        <a:custGeom>
          <a:avLst/>
          <a:gdLst/>
          <a:ahLst/>
          <a:cxnLst/>
          <a:rect l="0" t="0" r="0" b="0"/>
          <a:pathLst>
            <a:path>
              <a:moveTo>
                <a:pt x="0" y="0"/>
              </a:moveTo>
              <a:lnTo>
                <a:pt x="0" y="66212"/>
              </a:lnTo>
              <a:lnTo>
                <a:pt x="646653" y="66212"/>
              </a:lnTo>
              <a:lnTo>
                <a:pt x="646653" y="130402"/>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F0F389CC-3DA1-4C26-AA91-480E95343C42}">
      <dsp:nvSpPr>
        <dsp:cNvPr id="0" name=""/>
        <dsp:cNvSpPr/>
      </dsp:nvSpPr>
      <dsp:spPr>
        <a:xfrm>
          <a:off x="3971029" y="3397840"/>
          <a:ext cx="126146" cy="130402"/>
        </a:xfrm>
        <a:custGeom>
          <a:avLst/>
          <a:gdLst/>
          <a:ahLst/>
          <a:cxnLst/>
          <a:rect l="0" t="0" r="0" b="0"/>
          <a:pathLst>
            <a:path>
              <a:moveTo>
                <a:pt x="126146" y="0"/>
              </a:moveTo>
              <a:lnTo>
                <a:pt x="126146" y="66212"/>
              </a:lnTo>
              <a:lnTo>
                <a:pt x="0" y="66212"/>
              </a:lnTo>
              <a:lnTo>
                <a:pt x="0" y="130402"/>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40437D2B-E818-4AAC-9672-ECCA0272087F}">
      <dsp:nvSpPr>
        <dsp:cNvPr id="0" name=""/>
        <dsp:cNvSpPr/>
      </dsp:nvSpPr>
      <dsp:spPr>
        <a:xfrm>
          <a:off x="4097175" y="2052844"/>
          <a:ext cx="5195065" cy="126358"/>
        </a:xfrm>
        <a:custGeom>
          <a:avLst/>
          <a:gdLst/>
          <a:ahLst/>
          <a:cxnLst/>
          <a:rect l="0" t="0" r="0" b="0"/>
          <a:pathLst>
            <a:path>
              <a:moveTo>
                <a:pt x="5195065" y="0"/>
              </a:moveTo>
              <a:lnTo>
                <a:pt x="5195065" y="61853"/>
              </a:lnTo>
              <a:lnTo>
                <a:pt x="0" y="61853"/>
              </a:lnTo>
              <a:lnTo>
                <a:pt x="0" y="126358"/>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4E0FB6A0-72F8-4318-A191-6DF328E5264D}">
      <dsp:nvSpPr>
        <dsp:cNvPr id="0" name=""/>
        <dsp:cNvSpPr/>
      </dsp:nvSpPr>
      <dsp:spPr>
        <a:xfrm>
          <a:off x="3021311" y="4748696"/>
          <a:ext cx="994047" cy="150898"/>
        </a:xfrm>
        <a:custGeom>
          <a:avLst/>
          <a:gdLst/>
          <a:ahLst/>
          <a:cxnLst/>
          <a:rect l="0" t="0" r="0" b="0"/>
          <a:pathLst>
            <a:path>
              <a:moveTo>
                <a:pt x="0" y="0"/>
              </a:moveTo>
              <a:lnTo>
                <a:pt x="0" y="86708"/>
              </a:lnTo>
              <a:lnTo>
                <a:pt x="994047" y="86708"/>
              </a:lnTo>
              <a:lnTo>
                <a:pt x="994047" y="150898"/>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9013D172-B5AC-47DB-9F45-F7447F3D6349}">
      <dsp:nvSpPr>
        <dsp:cNvPr id="0" name=""/>
        <dsp:cNvSpPr/>
      </dsp:nvSpPr>
      <dsp:spPr>
        <a:xfrm>
          <a:off x="2834079" y="6118561"/>
          <a:ext cx="91440" cy="104609"/>
        </a:xfrm>
        <a:custGeom>
          <a:avLst/>
          <a:gdLst/>
          <a:ahLst/>
          <a:cxnLst/>
          <a:rect l="0" t="0" r="0" b="0"/>
          <a:pathLst>
            <a:path>
              <a:moveTo>
                <a:pt x="47938" y="0"/>
              </a:moveTo>
              <a:lnTo>
                <a:pt x="47938" y="40419"/>
              </a:lnTo>
              <a:lnTo>
                <a:pt x="45720" y="40419"/>
              </a:lnTo>
              <a:lnTo>
                <a:pt x="45720" y="104609"/>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FE6D8E06-1354-4FA6-A130-37E8A1927B3E}">
      <dsp:nvSpPr>
        <dsp:cNvPr id="0" name=""/>
        <dsp:cNvSpPr/>
      </dsp:nvSpPr>
      <dsp:spPr>
        <a:xfrm>
          <a:off x="2882018" y="4748696"/>
          <a:ext cx="139293" cy="148843"/>
        </a:xfrm>
        <a:custGeom>
          <a:avLst/>
          <a:gdLst/>
          <a:ahLst/>
          <a:cxnLst/>
          <a:rect l="0" t="0" r="0" b="0"/>
          <a:pathLst>
            <a:path>
              <a:moveTo>
                <a:pt x="139293" y="0"/>
              </a:moveTo>
              <a:lnTo>
                <a:pt x="139293" y="84653"/>
              </a:lnTo>
              <a:lnTo>
                <a:pt x="0" y="84653"/>
              </a:lnTo>
              <a:lnTo>
                <a:pt x="0" y="148843"/>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45ADEF60-6AB6-4B64-8419-89F26D58AC30}">
      <dsp:nvSpPr>
        <dsp:cNvPr id="0" name=""/>
        <dsp:cNvSpPr/>
      </dsp:nvSpPr>
      <dsp:spPr>
        <a:xfrm>
          <a:off x="1761796" y="3401054"/>
          <a:ext cx="1259515" cy="127812"/>
        </a:xfrm>
        <a:custGeom>
          <a:avLst/>
          <a:gdLst/>
          <a:ahLst/>
          <a:cxnLst/>
          <a:rect l="0" t="0" r="0" b="0"/>
          <a:pathLst>
            <a:path>
              <a:moveTo>
                <a:pt x="0" y="0"/>
              </a:moveTo>
              <a:lnTo>
                <a:pt x="0" y="63622"/>
              </a:lnTo>
              <a:lnTo>
                <a:pt x="1259515" y="63622"/>
              </a:lnTo>
              <a:lnTo>
                <a:pt x="1259515" y="127812"/>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E05D927B-03D3-43C7-8C1C-353F0EF6DD20}">
      <dsp:nvSpPr>
        <dsp:cNvPr id="0" name=""/>
        <dsp:cNvSpPr/>
      </dsp:nvSpPr>
      <dsp:spPr>
        <a:xfrm>
          <a:off x="1523267" y="4749264"/>
          <a:ext cx="357718" cy="147563"/>
        </a:xfrm>
        <a:custGeom>
          <a:avLst/>
          <a:gdLst/>
          <a:ahLst/>
          <a:cxnLst/>
          <a:rect l="0" t="0" r="0" b="0"/>
          <a:pathLst>
            <a:path>
              <a:moveTo>
                <a:pt x="0" y="0"/>
              </a:moveTo>
              <a:lnTo>
                <a:pt x="0" y="83372"/>
              </a:lnTo>
              <a:lnTo>
                <a:pt x="357718" y="83372"/>
              </a:lnTo>
              <a:lnTo>
                <a:pt x="357718" y="147563"/>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38458DB6-46A4-408C-948B-97C3D6F61559}">
      <dsp:nvSpPr>
        <dsp:cNvPr id="0" name=""/>
        <dsp:cNvSpPr/>
      </dsp:nvSpPr>
      <dsp:spPr>
        <a:xfrm>
          <a:off x="1196554" y="4749264"/>
          <a:ext cx="326713" cy="146641"/>
        </a:xfrm>
        <a:custGeom>
          <a:avLst/>
          <a:gdLst/>
          <a:ahLst/>
          <a:cxnLst/>
          <a:rect l="0" t="0" r="0" b="0"/>
          <a:pathLst>
            <a:path>
              <a:moveTo>
                <a:pt x="326713" y="0"/>
              </a:moveTo>
              <a:lnTo>
                <a:pt x="326713" y="82451"/>
              </a:lnTo>
              <a:lnTo>
                <a:pt x="0" y="82451"/>
              </a:lnTo>
              <a:lnTo>
                <a:pt x="0" y="146641"/>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E342F7CC-4E69-4BE0-99F0-B6A38CCE7389}">
      <dsp:nvSpPr>
        <dsp:cNvPr id="0" name=""/>
        <dsp:cNvSpPr/>
      </dsp:nvSpPr>
      <dsp:spPr>
        <a:xfrm>
          <a:off x="1523267" y="3401054"/>
          <a:ext cx="238528" cy="128380"/>
        </a:xfrm>
        <a:custGeom>
          <a:avLst/>
          <a:gdLst/>
          <a:ahLst/>
          <a:cxnLst/>
          <a:rect l="0" t="0" r="0" b="0"/>
          <a:pathLst>
            <a:path>
              <a:moveTo>
                <a:pt x="238528" y="0"/>
              </a:moveTo>
              <a:lnTo>
                <a:pt x="238528" y="64190"/>
              </a:lnTo>
              <a:lnTo>
                <a:pt x="0" y="64190"/>
              </a:lnTo>
              <a:lnTo>
                <a:pt x="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29D6C528-B566-4588-BED1-8578DF5F66F6}">
      <dsp:nvSpPr>
        <dsp:cNvPr id="0" name=""/>
        <dsp:cNvSpPr/>
      </dsp:nvSpPr>
      <dsp:spPr>
        <a:xfrm>
          <a:off x="279769" y="6095092"/>
          <a:ext cx="91440" cy="128380"/>
        </a:xfrm>
        <a:custGeom>
          <a:avLst/>
          <a:gdLst/>
          <a:ahLst/>
          <a:cxnLst/>
          <a:rect l="0" t="0" r="0" b="0"/>
          <a:pathLst>
            <a:path>
              <a:moveTo>
                <a:pt x="45720" y="0"/>
              </a:moveTo>
              <a:lnTo>
                <a:pt x="4572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B3426499-5C82-4660-848F-E8C47DA84476}">
      <dsp:nvSpPr>
        <dsp:cNvPr id="0" name=""/>
        <dsp:cNvSpPr/>
      </dsp:nvSpPr>
      <dsp:spPr>
        <a:xfrm>
          <a:off x="279769" y="4748073"/>
          <a:ext cx="91440" cy="128380"/>
        </a:xfrm>
        <a:custGeom>
          <a:avLst/>
          <a:gdLst/>
          <a:ahLst/>
          <a:cxnLst/>
          <a:rect l="0" t="0" r="0" b="0"/>
          <a:pathLst>
            <a:path>
              <a:moveTo>
                <a:pt x="45720" y="0"/>
              </a:moveTo>
              <a:lnTo>
                <a:pt x="4572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0C2EFFFB-309A-44FB-9837-68E6436B91D1}">
      <dsp:nvSpPr>
        <dsp:cNvPr id="0" name=""/>
        <dsp:cNvSpPr/>
      </dsp:nvSpPr>
      <dsp:spPr>
        <a:xfrm>
          <a:off x="325489" y="3401054"/>
          <a:ext cx="1436307" cy="128380"/>
        </a:xfrm>
        <a:custGeom>
          <a:avLst/>
          <a:gdLst/>
          <a:ahLst/>
          <a:cxnLst/>
          <a:rect l="0" t="0" r="0" b="0"/>
          <a:pathLst>
            <a:path>
              <a:moveTo>
                <a:pt x="1436307" y="0"/>
              </a:moveTo>
              <a:lnTo>
                <a:pt x="1436307" y="64190"/>
              </a:lnTo>
              <a:lnTo>
                <a:pt x="0" y="64190"/>
              </a:lnTo>
              <a:lnTo>
                <a:pt x="0" y="128380"/>
              </a:lnTo>
            </a:path>
          </a:pathLst>
        </a:custGeom>
        <a:noFill/>
        <a:ln w="19050" cap="flat" cmpd="sng" algn="ctr">
          <a:solidFill>
            <a:srgbClr val="EE7402"/>
          </a:solidFill>
          <a:prstDash val="solid"/>
          <a:miter lim="800000"/>
        </a:ln>
        <a:effectLst/>
      </dsp:spPr>
      <dsp:style>
        <a:lnRef idx="2">
          <a:scrgbClr r="0" g="0" b="0"/>
        </a:lnRef>
        <a:fillRef idx="0">
          <a:scrgbClr r="0" g="0" b="0"/>
        </a:fillRef>
        <a:effectRef idx="0">
          <a:scrgbClr r="0" g="0" b="0"/>
        </a:effectRef>
        <a:fontRef idx="minor"/>
      </dsp:style>
    </dsp:sp>
    <dsp:sp modelId="{6A560870-02B1-498C-A299-E0A032CD9C94}">
      <dsp:nvSpPr>
        <dsp:cNvPr id="0" name=""/>
        <dsp:cNvSpPr/>
      </dsp:nvSpPr>
      <dsp:spPr>
        <a:xfrm>
          <a:off x="1761796" y="2052844"/>
          <a:ext cx="7530444" cy="128380"/>
        </a:xfrm>
        <a:custGeom>
          <a:avLst/>
          <a:gdLst/>
          <a:ahLst/>
          <a:cxnLst/>
          <a:rect l="0" t="0" r="0" b="0"/>
          <a:pathLst>
            <a:path>
              <a:moveTo>
                <a:pt x="7530444" y="0"/>
              </a:moveTo>
              <a:lnTo>
                <a:pt x="7530444" y="63875"/>
              </a:lnTo>
              <a:lnTo>
                <a:pt x="0" y="63875"/>
              </a:lnTo>
              <a:lnTo>
                <a:pt x="0" y="128380"/>
              </a:lnTo>
            </a:path>
          </a:pathLst>
        </a:custGeom>
        <a:noFill/>
        <a:ln w="19050" cap="flat" cmpd="sng" algn="ctr">
          <a:solidFill>
            <a:srgbClr val="464643"/>
          </a:solidFill>
          <a:prstDash val="solid"/>
          <a:miter lim="800000"/>
        </a:ln>
        <a:effectLst/>
      </dsp:spPr>
      <dsp:style>
        <a:lnRef idx="2">
          <a:scrgbClr r="0" g="0" b="0"/>
        </a:lnRef>
        <a:fillRef idx="0">
          <a:scrgbClr r="0" g="0" b="0"/>
        </a:fillRef>
        <a:effectRef idx="0">
          <a:scrgbClr r="0" g="0" b="0"/>
        </a:effectRef>
        <a:fontRef idx="minor"/>
      </dsp:style>
    </dsp:sp>
    <dsp:sp modelId="{192BEA59-91B3-4099-AC2B-C5D472CE059D}">
      <dsp:nvSpPr>
        <dsp:cNvPr id="0" name=""/>
        <dsp:cNvSpPr/>
      </dsp:nvSpPr>
      <dsp:spPr>
        <a:xfrm>
          <a:off x="7397670" y="833014"/>
          <a:ext cx="3789139" cy="1219829"/>
        </a:xfrm>
        <a:prstGeom prst="rect">
          <a:avLst/>
        </a:prstGeom>
        <a:solidFill>
          <a:srgbClr val="464643"/>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dirty="0">
              <a:latin typeface="Poppins Light" panose="00000400000000000000" pitchFamily="2" charset="0"/>
              <a:cs typeface="Poppins Light" panose="00000400000000000000" pitchFamily="2" charset="0"/>
            </a:rPr>
            <a:t>All children have a life in dignity, with love and a promising future</a:t>
          </a:r>
          <a:endParaRPr lang="nl-NL" sz="1400" kern="1200">
            <a:latin typeface="Poppins Light" panose="00000400000000000000" pitchFamily="2" charset="0"/>
            <a:cs typeface="Poppins Light" panose="00000400000000000000" pitchFamily="2" charset="0"/>
          </a:endParaRPr>
        </a:p>
      </dsp:txBody>
      <dsp:txXfrm>
        <a:off x="7397670" y="833014"/>
        <a:ext cx="3789139" cy="1219829"/>
      </dsp:txXfrm>
    </dsp:sp>
    <dsp:sp modelId="{09D4AD49-38A5-464C-9799-AD2320A14330}">
      <dsp:nvSpPr>
        <dsp:cNvPr id="0" name=""/>
        <dsp:cNvSpPr/>
      </dsp:nvSpPr>
      <dsp:spPr>
        <a:xfrm>
          <a:off x="1136690" y="2181224"/>
          <a:ext cx="1250211" cy="1219829"/>
        </a:xfrm>
        <a:prstGeom prst="rect">
          <a:avLst/>
        </a:prstGeom>
        <a:solidFill>
          <a:srgbClr val="EE740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1. </a:t>
          </a:r>
        </a:p>
        <a:p>
          <a:pPr marL="0" lvl="0" indent="0" algn="ctr" defTabSz="444500">
            <a:lnSpc>
              <a:spcPct val="90000"/>
            </a:lnSpc>
            <a:spcBef>
              <a:spcPct val="0"/>
            </a:spcBef>
            <a:spcAft>
              <a:spcPct val="35000"/>
            </a:spcAft>
            <a:buNone/>
          </a:pPr>
          <a:r>
            <a:rPr lang="nl-NL" sz="1000" kern="1200" dirty="0" err="1">
              <a:latin typeface="Poppins Light" panose="00000400000000000000" pitchFamily="2" charset="0"/>
              <a:cs typeface="Poppins Light" panose="00000400000000000000" pitchFamily="2" charset="0"/>
            </a:rPr>
            <a:t>Challenges</a:t>
          </a:r>
          <a:r>
            <a:rPr lang="nl-NL" sz="1000" kern="1200" dirty="0">
              <a:latin typeface="Poppins Light" panose="00000400000000000000" pitchFamily="2" charset="0"/>
              <a:cs typeface="Poppins Light" panose="00000400000000000000" pitchFamily="2" charset="0"/>
            </a:rPr>
            <a:t> in </a:t>
          </a:r>
          <a:r>
            <a:rPr lang="nl-NL" sz="1000" kern="1200" dirty="0" err="1">
              <a:latin typeface="Poppins Light" panose="00000400000000000000" pitchFamily="2" charset="0"/>
              <a:cs typeface="Poppins Light" panose="00000400000000000000" pitchFamily="2" charset="0"/>
            </a:rPr>
            <a:t>the</a:t>
          </a:r>
          <a:r>
            <a:rPr lang="nl-NL" sz="1000" kern="1200" dirty="0">
              <a:latin typeface="Poppins Light" panose="00000400000000000000" pitchFamily="2" charset="0"/>
              <a:cs typeface="Poppins Light" panose="00000400000000000000" pitchFamily="2" charset="0"/>
            </a:rPr>
            <a:t> community are </a:t>
          </a:r>
          <a:r>
            <a:rPr lang="nl-NL" sz="1000" kern="1200" dirty="0" err="1">
              <a:latin typeface="Poppins Light" panose="00000400000000000000" pitchFamily="2" charset="0"/>
              <a:cs typeface="Poppins Light" panose="00000400000000000000" pitchFamily="2" charset="0"/>
            </a:rPr>
            <a:t>tackled</a:t>
          </a:r>
          <a:endParaRPr lang="nl-NL" sz="1000" kern="1200" dirty="0">
            <a:latin typeface="Poppins Light" panose="00000400000000000000" pitchFamily="2" charset="0"/>
            <a:cs typeface="Poppins Light" panose="00000400000000000000" pitchFamily="2" charset="0"/>
          </a:endParaRPr>
        </a:p>
      </dsp:txBody>
      <dsp:txXfrm>
        <a:off x="1136690" y="2181224"/>
        <a:ext cx="1250211" cy="1219829"/>
      </dsp:txXfrm>
    </dsp:sp>
    <dsp:sp modelId="{055D93F3-1931-423C-8E89-E548D0E8372B}">
      <dsp:nvSpPr>
        <dsp:cNvPr id="0" name=""/>
        <dsp:cNvSpPr/>
      </dsp:nvSpPr>
      <dsp:spPr>
        <a:xfrm>
          <a:off x="11836" y="3529434"/>
          <a:ext cx="627306" cy="1218638"/>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err="1">
              <a:latin typeface="Poppins Light" panose="00000400000000000000" pitchFamily="2" charset="0"/>
              <a:cs typeface="Poppins Light" panose="00000400000000000000" pitchFamily="2" charset="0"/>
            </a:rPr>
            <a:t>1.1. CBOs</a:t>
          </a:r>
          <a:r>
            <a:rPr lang="nl-NL" sz="800" kern="1200" dirty="0">
              <a:latin typeface="Poppins Light" panose="00000400000000000000" pitchFamily="2" charset="0"/>
              <a:cs typeface="Poppins Light" panose="00000400000000000000" pitchFamily="2" charset="0"/>
            </a:rPr>
            <a:t> plan and </a:t>
          </a:r>
          <a:r>
            <a:rPr lang="nl-NL" sz="800" kern="1200" dirty="0" err="1">
              <a:latin typeface="Poppins Light" panose="00000400000000000000" pitchFamily="2" charset="0"/>
              <a:cs typeface="Poppins Light" panose="00000400000000000000" pitchFamily="2" charset="0"/>
            </a:rPr>
            <a:t>initiate</a:t>
          </a:r>
          <a:r>
            <a:rPr lang="nl-NL" sz="800" kern="1200" dirty="0">
              <a:latin typeface="Poppins Light" panose="00000400000000000000" pitchFamily="2" charset="0"/>
              <a:cs typeface="Poppins Light" panose="00000400000000000000" pitchFamily="2" charset="0"/>
            </a:rPr>
            <a:t> </a:t>
          </a:r>
          <a:r>
            <a:rPr lang="nl-NL" sz="800" kern="1200" dirty="0" err="1">
              <a:latin typeface="Poppins Light" panose="00000400000000000000" pitchFamily="2" charset="0"/>
              <a:cs typeface="Poppins Light" panose="00000400000000000000" pitchFamily="2" charset="0"/>
            </a:rPr>
            <a:t>activities</a:t>
          </a:r>
          <a:r>
            <a:rPr lang="nl-NL" sz="800" kern="1200" dirty="0">
              <a:latin typeface="Poppins Light" panose="00000400000000000000" pitchFamily="2" charset="0"/>
              <a:cs typeface="Poppins Light" panose="00000400000000000000" pitchFamily="2" charset="0"/>
            </a:rPr>
            <a:t> at community level</a:t>
          </a:r>
        </a:p>
      </dsp:txBody>
      <dsp:txXfrm>
        <a:off x="11836" y="3529434"/>
        <a:ext cx="627306" cy="1218638"/>
      </dsp:txXfrm>
    </dsp:sp>
    <dsp:sp modelId="{29246371-AB77-4B1D-8739-675F3A370C0E}">
      <dsp:nvSpPr>
        <dsp:cNvPr id="0" name=""/>
        <dsp:cNvSpPr/>
      </dsp:nvSpPr>
      <dsp:spPr>
        <a:xfrm>
          <a:off x="11529" y="4876453"/>
          <a:ext cx="627919" cy="1218638"/>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Structures </a:t>
          </a:r>
          <a:r>
            <a:rPr lang="nl-NL" sz="800" kern="1200" dirty="0" err="1">
              <a:solidFill>
                <a:sysClr val="windowText" lastClr="000000"/>
              </a:solidFill>
            </a:rPr>
            <a:t>reach</a:t>
          </a:r>
          <a:r>
            <a:rPr lang="nl-NL" sz="800" kern="1200" dirty="0">
              <a:solidFill>
                <a:sysClr val="windowText" lastClr="000000"/>
              </a:solidFill>
            </a:rPr>
            <a:t> their </a:t>
          </a:r>
          <a:r>
            <a:rPr lang="nl-NL" sz="800" kern="1200" dirty="0" err="1">
              <a:solidFill>
                <a:sysClr val="windowText" lastClr="000000"/>
              </a:solidFill>
            </a:rPr>
            <a:t>maturity</a:t>
          </a:r>
          <a:r>
            <a:rPr lang="nl-NL" sz="800" kern="1200" dirty="0">
              <a:solidFill>
                <a:sysClr val="windowText" lastClr="000000"/>
              </a:solidFill>
            </a:rPr>
            <a:t> stage</a:t>
          </a:r>
        </a:p>
      </dsp:txBody>
      <dsp:txXfrm>
        <a:off x="11529" y="4876453"/>
        <a:ext cx="627919" cy="1218638"/>
      </dsp:txXfrm>
    </dsp:sp>
    <dsp:sp modelId="{714B80BC-F846-4C59-A152-083D57D2E16A}">
      <dsp:nvSpPr>
        <dsp:cNvPr id="0" name=""/>
        <dsp:cNvSpPr/>
      </dsp:nvSpPr>
      <dsp:spPr>
        <a:xfrm>
          <a:off x="11529" y="6223472"/>
          <a:ext cx="627919" cy="1218638"/>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a:solidFill>
                <a:sysClr val="windowText" lastClr="000000"/>
              </a:solidFill>
            </a:rPr>
            <a:t>Community groups and structures refresh themselves and adapt to change</a:t>
          </a:r>
          <a:endParaRPr lang="nl-NL" sz="800" kern="1200" dirty="0">
            <a:solidFill>
              <a:sysClr val="windowText" lastClr="000000"/>
            </a:solidFill>
          </a:endParaRPr>
        </a:p>
      </dsp:txBody>
      <dsp:txXfrm>
        <a:off x="11529" y="6223472"/>
        <a:ext cx="627919" cy="1218638"/>
      </dsp:txXfrm>
    </dsp:sp>
    <dsp:sp modelId="{06532C50-9F3A-4064-A45F-31C0BBE79F29}">
      <dsp:nvSpPr>
        <dsp:cNvPr id="0" name=""/>
        <dsp:cNvSpPr/>
      </dsp:nvSpPr>
      <dsp:spPr>
        <a:xfrm>
          <a:off x="1140484" y="3529434"/>
          <a:ext cx="765566" cy="1219829"/>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1.2. Community members </a:t>
          </a:r>
          <a:r>
            <a:rPr lang="nl-NL" sz="800" kern="1200" dirty="0" err="1">
              <a:latin typeface="Poppins Light" panose="00000400000000000000" pitchFamily="2" charset="0"/>
              <a:cs typeface="Poppins Light" panose="00000400000000000000" pitchFamily="2" charset="0"/>
            </a:rPr>
            <a:t>participate</a:t>
          </a:r>
          <a:r>
            <a:rPr lang="nl-NL" sz="800" kern="1200" dirty="0">
              <a:latin typeface="Poppins Light" panose="00000400000000000000" pitchFamily="2" charset="0"/>
              <a:cs typeface="Poppins Light" panose="00000400000000000000" pitchFamily="2" charset="0"/>
            </a:rPr>
            <a:t> in their own development/ community led development</a:t>
          </a:r>
        </a:p>
      </dsp:txBody>
      <dsp:txXfrm>
        <a:off x="1140484" y="3529434"/>
        <a:ext cx="765566" cy="1219829"/>
      </dsp:txXfrm>
    </dsp:sp>
    <dsp:sp modelId="{D34C517F-1FB7-44ED-AE69-548D74A1DDE0}">
      <dsp:nvSpPr>
        <dsp:cNvPr id="0" name=""/>
        <dsp:cNvSpPr/>
      </dsp:nvSpPr>
      <dsp:spPr>
        <a:xfrm>
          <a:off x="882594" y="4895905"/>
          <a:ext cx="627919" cy="1219829"/>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ysClr val="windowText" lastClr="000000"/>
              </a:solidFill>
            </a:rPr>
            <a:t>Community members are (more) aware of their talents, skills and resources</a:t>
          </a:r>
          <a:endParaRPr lang="nl-NL" sz="800" kern="1200" dirty="0">
            <a:solidFill>
              <a:sysClr val="windowText" lastClr="000000"/>
            </a:solidFill>
          </a:endParaRPr>
        </a:p>
      </dsp:txBody>
      <dsp:txXfrm>
        <a:off x="882594" y="4895905"/>
        <a:ext cx="627919" cy="1219829"/>
      </dsp:txXfrm>
    </dsp:sp>
    <dsp:sp modelId="{CCC84169-3164-4ADF-B494-3508252D278B}">
      <dsp:nvSpPr>
        <dsp:cNvPr id="0" name=""/>
        <dsp:cNvSpPr/>
      </dsp:nvSpPr>
      <dsp:spPr>
        <a:xfrm>
          <a:off x="1567026" y="4896827"/>
          <a:ext cx="627919" cy="1219829"/>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are </a:t>
          </a:r>
          <a:r>
            <a:rPr lang="nl-NL" sz="800" kern="1200" dirty="0" err="1">
              <a:solidFill>
                <a:sysClr val="windowText" lastClr="000000"/>
              </a:solidFill>
            </a:rPr>
            <a:t>organized</a:t>
          </a:r>
          <a:r>
            <a:rPr lang="nl-NL" sz="800" kern="1200" dirty="0">
              <a:solidFill>
                <a:sysClr val="windowText" lastClr="000000"/>
              </a:solidFill>
            </a:rPr>
            <a:t> in groups</a:t>
          </a:r>
        </a:p>
      </dsp:txBody>
      <dsp:txXfrm>
        <a:off x="1567026" y="4896827"/>
        <a:ext cx="627919" cy="1219829"/>
      </dsp:txXfrm>
    </dsp:sp>
    <dsp:sp modelId="{E877830F-C358-40D1-A8C0-A6CCE638EBFE}">
      <dsp:nvSpPr>
        <dsp:cNvPr id="0" name=""/>
        <dsp:cNvSpPr/>
      </dsp:nvSpPr>
      <dsp:spPr>
        <a:xfrm>
          <a:off x="2707352" y="3528866"/>
          <a:ext cx="627919" cy="1219829"/>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1.3. / 2.1. Groups and structures are </a:t>
          </a:r>
          <a:r>
            <a:rPr lang="nl-NL" sz="800" kern="1200" dirty="0" err="1">
              <a:latin typeface="Poppins Light" panose="00000400000000000000" pitchFamily="2" charset="0"/>
              <a:cs typeface="Poppins Light" panose="00000400000000000000" pitchFamily="2" charset="0"/>
            </a:rPr>
            <a:t>capable</a:t>
          </a:r>
          <a:r>
            <a:rPr lang="nl-NL" sz="800" kern="1200" dirty="0">
              <a:latin typeface="Poppins Light" panose="00000400000000000000" pitchFamily="2" charset="0"/>
              <a:cs typeface="Poppins Light" panose="00000400000000000000" pitchFamily="2" charset="0"/>
            </a:rPr>
            <a:t> </a:t>
          </a:r>
          <a:r>
            <a:rPr lang="nl-NL" sz="800" kern="1200" dirty="0" err="1">
              <a:latin typeface="Poppins Light" panose="00000400000000000000" pitchFamily="2" charset="0"/>
              <a:cs typeface="Poppins Light" panose="00000400000000000000" pitchFamily="2" charset="0"/>
            </a:rPr>
            <a:t>to</a:t>
          </a:r>
          <a:r>
            <a:rPr lang="nl-NL" sz="800" kern="1200" dirty="0">
              <a:latin typeface="Poppins Light" panose="00000400000000000000" pitchFamily="2" charset="0"/>
              <a:cs typeface="Poppins Light" panose="00000400000000000000" pitchFamily="2" charset="0"/>
            </a:rPr>
            <a:t> support </a:t>
          </a:r>
          <a:r>
            <a:rPr lang="nl-NL" sz="800" kern="1200" dirty="0" err="1">
              <a:latin typeface="Poppins Light" panose="00000400000000000000" pitchFamily="2" charset="0"/>
              <a:cs typeface="Poppins Light" panose="00000400000000000000" pitchFamily="2" charset="0"/>
            </a:rPr>
            <a:t>others</a:t>
          </a:r>
          <a:endParaRPr lang="nl-NL" sz="800" kern="1200" dirty="0">
            <a:latin typeface="Poppins Light" panose="00000400000000000000" pitchFamily="2" charset="0"/>
            <a:cs typeface="Poppins Light" panose="00000400000000000000" pitchFamily="2" charset="0"/>
          </a:endParaRPr>
        </a:p>
      </dsp:txBody>
      <dsp:txXfrm>
        <a:off x="2707352" y="3528866"/>
        <a:ext cx="627919" cy="1219829"/>
      </dsp:txXfrm>
    </dsp:sp>
    <dsp:sp modelId="{2C85386C-9F3C-4A28-97EB-D8A75047BC13}">
      <dsp:nvSpPr>
        <dsp:cNvPr id="0" name=""/>
        <dsp:cNvSpPr/>
      </dsp:nvSpPr>
      <dsp:spPr>
        <a:xfrm>
          <a:off x="2568058" y="4897540"/>
          <a:ext cx="627919" cy="1221021"/>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The community has strong </a:t>
          </a:r>
          <a:r>
            <a:rPr lang="nl-NL" sz="800" kern="1200" dirty="0" err="1">
              <a:solidFill>
                <a:sysClr val="windowText" lastClr="000000"/>
              </a:solidFill>
            </a:rPr>
            <a:t>social</a:t>
          </a:r>
          <a:r>
            <a:rPr lang="nl-NL" sz="800" kern="1200" dirty="0">
              <a:solidFill>
                <a:sysClr val="windowText" lastClr="000000"/>
              </a:solidFill>
            </a:rPr>
            <a:t> </a:t>
          </a:r>
          <a:r>
            <a:rPr lang="nl-NL" sz="800" kern="1200" dirty="0" err="1">
              <a:solidFill>
                <a:sysClr val="windowText" lastClr="000000"/>
              </a:solidFill>
            </a:rPr>
            <a:t>cohesion</a:t>
          </a:r>
          <a:r>
            <a:rPr lang="nl-NL" sz="800" kern="1200" dirty="0">
              <a:solidFill>
                <a:sysClr val="windowText" lastClr="000000"/>
              </a:solidFill>
            </a:rPr>
            <a:t> and </a:t>
          </a:r>
          <a:r>
            <a:rPr lang="nl-NL" sz="800" kern="1200" dirty="0" err="1">
              <a:solidFill>
                <a:sysClr val="windowText" lastClr="000000"/>
              </a:solidFill>
            </a:rPr>
            <a:t>self-esteem</a:t>
          </a:r>
          <a:endParaRPr lang="nl-NL" sz="800" kern="1200" dirty="0">
            <a:solidFill>
              <a:sysClr val="windowText" lastClr="000000"/>
            </a:solidFill>
          </a:endParaRPr>
        </a:p>
      </dsp:txBody>
      <dsp:txXfrm>
        <a:off x="2568058" y="4897540"/>
        <a:ext cx="627919" cy="1221021"/>
      </dsp:txXfrm>
    </dsp:sp>
    <dsp:sp modelId="{96140BFA-D179-4873-B763-38C9FD1C7685}">
      <dsp:nvSpPr>
        <dsp:cNvPr id="0" name=""/>
        <dsp:cNvSpPr/>
      </dsp:nvSpPr>
      <dsp:spPr>
        <a:xfrm>
          <a:off x="2566146" y="6223171"/>
          <a:ext cx="627306" cy="1219828"/>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are </a:t>
          </a:r>
          <a:r>
            <a:rPr lang="nl-NL" sz="800" kern="1200" dirty="0" err="1">
              <a:solidFill>
                <a:sysClr val="windowText" lastClr="000000"/>
              </a:solidFill>
            </a:rPr>
            <a:t>organized</a:t>
          </a:r>
          <a:r>
            <a:rPr lang="nl-NL" sz="800" kern="1200" dirty="0">
              <a:solidFill>
                <a:sysClr val="windowText" lastClr="000000"/>
              </a:solidFill>
            </a:rPr>
            <a:t> in groups</a:t>
          </a:r>
        </a:p>
      </dsp:txBody>
      <dsp:txXfrm>
        <a:off x="2566146" y="6223171"/>
        <a:ext cx="627306" cy="1219828"/>
      </dsp:txXfrm>
    </dsp:sp>
    <dsp:sp modelId="{C3418B21-49B2-4406-9667-C1A444C97EE8}">
      <dsp:nvSpPr>
        <dsp:cNvPr id="0" name=""/>
        <dsp:cNvSpPr/>
      </dsp:nvSpPr>
      <dsp:spPr>
        <a:xfrm>
          <a:off x="3478342" y="4899595"/>
          <a:ext cx="1074033" cy="1221021"/>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groups and structures </a:t>
          </a:r>
          <a:r>
            <a:rPr lang="nl-NL" sz="800" kern="1200" dirty="0" err="1">
              <a:solidFill>
                <a:sysClr val="windowText" lastClr="000000"/>
              </a:solidFill>
            </a:rPr>
            <a:t>refresh</a:t>
          </a:r>
          <a:r>
            <a:rPr lang="nl-NL" sz="800" kern="1200" dirty="0">
              <a:solidFill>
                <a:sysClr val="windowText" lastClr="000000"/>
              </a:solidFill>
            </a:rPr>
            <a:t> themselves and </a:t>
          </a:r>
          <a:r>
            <a:rPr lang="nl-NL" sz="800" kern="1200" dirty="0" err="1">
              <a:solidFill>
                <a:sysClr val="windowText" lastClr="000000"/>
              </a:solidFill>
            </a:rPr>
            <a:t>adapt</a:t>
          </a:r>
          <a:r>
            <a:rPr lang="nl-NL" sz="800" kern="1200" dirty="0">
              <a:solidFill>
                <a:sysClr val="windowText" lastClr="000000"/>
              </a:solidFill>
            </a:rPr>
            <a:t> </a:t>
          </a:r>
          <a:r>
            <a:rPr lang="nl-NL" sz="800" kern="1200" dirty="0" err="1">
              <a:solidFill>
                <a:sysClr val="windowText" lastClr="000000"/>
              </a:solidFill>
            </a:rPr>
            <a:t>to</a:t>
          </a:r>
          <a:r>
            <a:rPr lang="nl-NL" sz="800" kern="1200" dirty="0">
              <a:solidFill>
                <a:sysClr val="windowText" lastClr="000000"/>
              </a:solidFill>
            </a:rPr>
            <a:t> change</a:t>
          </a:r>
        </a:p>
      </dsp:txBody>
      <dsp:txXfrm>
        <a:off x="3478342" y="4899595"/>
        <a:ext cx="1074033" cy="1221021"/>
      </dsp:txXfrm>
    </dsp:sp>
    <dsp:sp modelId="{561DEBF5-98F4-4EDE-8D97-3A72AC324346}">
      <dsp:nvSpPr>
        <dsp:cNvPr id="0" name=""/>
        <dsp:cNvSpPr/>
      </dsp:nvSpPr>
      <dsp:spPr>
        <a:xfrm>
          <a:off x="3472680" y="2179202"/>
          <a:ext cx="1248990" cy="1218638"/>
        </a:xfrm>
        <a:prstGeom prst="rect">
          <a:avLst/>
        </a:prstGeom>
        <a:solidFill>
          <a:srgbClr val="EE740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2.</a:t>
          </a:r>
        </a:p>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Communities are resilient (can </a:t>
          </a:r>
          <a:r>
            <a:rPr lang="nl-NL" sz="1000" kern="1200" dirty="0" err="1">
              <a:latin typeface="Poppins Light" panose="00000400000000000000" pitchFamily="2" charset="0"/>
              <a:cs typeface="Poppins Light" panose="00000400000000000000" pitchFamily="2" charset="0"/>
            </a:rPr>
            <a:t>cope</a:t>
          </a:r>
          <a:r>
            <a:rPr lang="nl-NL" sz="1000" kern="1200" dirty="0">
              <a:latin typeface="Poppins Light" panose="00000400000000000000" pitchFamily="2" charset="0"/>
              <a:cs typeface="Poppins Light" panose="00000400000000000000" pitchFamily="2" charset="0"/>
            </a:rPr>
            <a:t> with crises) and are </a:t>
          </a:r>
          <a:r>
            <a:rPr lang="nl-NL" sz="1000" kern="1200" dirty="0" err="1">
              <a:latin typeface="Poppins Light" panose="00000400000000000000" pitchFamily="2" charset="0"/>
              <a:cs typeface="Poppins Light" panose="00000400000000000000" pitchFamily="2" charset="0"/>
            </a:rPr>
            <a:t>stronger</a:t>
          </a:r>
          <a:endParaRPr lang="nl-NL" sz="1000" kern="1200" dirty="0">
            <a:latin typeface="Poppins Light" panose="00000400000000000000" pitchFamily="2" charset="0"/>
            <a:cs typeface="Poppins Light" panose="00000400000000000000" pitchFamily="2" charset="0"/>
          </a:endParaRPr>
        </a:p>
      </dsp:txBody>
      <dsp:txXfrm>
        <a:off x="3472680" y="2179202"/>
        <a:ext cx="1248990" cy="1218638"/>
      </dsp:txXfrm>
    </dsp:sp>
    <dsp:sp modelId="{A9BB14EA-0118-402C-8365-926147E93D8E}">
      <dsp:nvSpPr>
        <dsp:cNvPr id="0" name=""/>
        <dsp:cNvSpPr/>
      </dsp:nvSpPr>
      <dsp:spPr>
        <a:xfrm>
          <a:off x="3640765" y="3528243"/>
          <a:ext cx="660527" cy="1218638"/>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2.2. Communities cooperate with other stakeholders</a:t>
          </a:r>
        </a:p>
      </dsp:txBody>
      <dsp:txXfrm>
        <a:off x="3640765" y="3528243"/>
        <a:ext cx="660527" cy="1218638"/>
      </dsp:txXfrm>
    </dsp:sp>
    <dsp:sp modelId="{6627899B-1A76-4B29-8E8F-3FFCFF42CB6C}">
      <dsp:nvSpPr>
        <dsp:cNvPr id="0" name=""/>
        <dsp:cNvSpPr/>
      </dsp:nvSpPr>
      <dsp:spPr>
        <a:xfrm>
          <a:off x="4430176" y="3528243"/>
          <a:ext cx="627306" cy="1219828"/>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2.3. Structures </a:t>
          </a:r>
          <a:r>
            <a:rPr lang="nl-NL" sz="800" kern="1200" dirty="0" err="1">
              <a:latin typeface="Poppins Light" panose="00000400000000000000" pitchFamily="2" charset="0"/>
              <a:cs typeface="Poppins Light" panose="00000400000000000000" pitchFamily="2" charset="0"/>
            </a:rPr>
            <a:t>reach</a:t>
          </a:r>
          <a:r>
            <a:rPr lang="nl-NL" sz="800" kern="1200" dirty="0">
              <a:latin typeface="Poppins Light" panose="00000400000000000000" pitchFamily="2" charset="0"/>
              <a:cs typeface="Poppins Light" panose="00000400000000000000" pitchFamily="2" charset="0"/>
            </a:rPr>
            <a:t> their </a:t>
          </a:r>
          <a:r>
            <a:rPr lang="nl-NL" sz="800" kern="1200" dirty="0" err="1">
              <a:latin typeface="Poppins Light" panose="00000400000000000000" pitchFamily="2" charset="0"/>
              <a:cs typeface="Poppins Light" panose="00000400000000000000" pitchFamily="2" charset="0"/>
            </a:rPr>
            <a:t>maturity</a:t>
          </a:r>
          <a:r>
            <a:rPr lang="nl-NL" sz="800" kern="1200" dirty="0">
              <a:latin typeface="Poppins Light" panose="00000400000000000000" pitchFamily="2" charset="0"/>
              <a:cs typeface="Poppins Light" panose="00000400000000000000" pitchFamily="2" charset="0"/>
            </a:rPr>
            <a:t> stage</a:t>
          </a:r>
        </a:p>
      </dsp:txBody>
      <dsp:txXfrm>
        <a:off x="4430176" y="3528243"/>
        <a:ext cx="627306" cy="1219828"/>
      </dsp:txXfrm>
    </dsp:sp>
    <dsp:sp modelId="{C5B8BB41-D66B-43AC-8F1F-91DEF19F3296}">
      <dsp:nvSpPr>
        <dsp:cNvPr id="0" name=""/>
        <dsp:cNvSpPr/>
      </dsp:nvSpPr>
      <dsp:spPr>
        <a:xfrm>
          <a:off x="5269711" y="2181224"/>
          <a:ext cx="1250211" cy="1219829"/>
        </a:xfrm>
        <a:prstGeom prst="rect">
          <a:avLst/>
        </a:prstGeom>
        <a:solidFill>
          <a:srgbClr val="B1003B"/>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3. </a:t>
          </a:r>
        </a:p>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Community members have </a:t>
          </a:r>
          <a:r>
            <a:rPr lang="nl-NL" sz="1000" kern="1200" dirty="0" err="1">
              <a:latin typeface="Poppins Light" panose="00000400000000000000" pitchFamily="2" charset="0"/>
              <a:cs typeface="Poppins Light" panose="00000400000000000000" pitchFamily="2" charset="0"/>
            </a:rPr>
            <a:t>increased</a:t>
          </a:r>
          <a:r>
            <a:rPr lang="nl-NL" sz="1000" kern="1200" dirty="0">
              <a:latin typeface="Poppins Light" panose="00000400000000000000" pitchFamily="2" charset="0"/>
              <a:cs typeface="Poppins Light" panose="00000400000000000000" pitchFamily="2" charset="0"/>
            </a:rPr>
            <a:t> access </a:t>
          </a:r>
          <a:r>
            <a:rPr lang="nl-NL" sz="1000" kern="1200" dirty="0" err="1">
              <a:latin typeface="Poppins Light" panose="00000400000000000000" pitchFamily="2" charset="0"/>
              <a:cs typeface="Poppins Light" panose="00000400000000000000" pitchFamily="2" charset="0"/>
            </a:rPr>
            <a:t>to</a:t>
          </a:r>
          <a:r>
            <a:rPr lang="nl-NL" sz="1000" kern="1200" dirty="0">
              <a:latin typeface="Poppins Light" panose="00000400000000000000" pitchFamily="2" charset="0"/>
              <a:cs typeface="Poppins Light" panose="00000400000000000000" pitchFamily="2" charset="0"/>
            </a:rPr>
            <a:t> services</a:t>
          </a:r>
        </a:p>
      </dsp:txBody>
      <dsp:txXfrm>
        <a:off x="5269711" y="2181224"/>
        <a:ext cx="1250211" cy="1219829"/>
      </dsp:txXfrm>
    </dsp:sp>
    <dsp:sp modelId="{DEE1E7A6-A687-4BF1-845C-A17E7A7A9CF7}">
      <dsp:nvSpPr>
        <dsp:cNvPr id="0" name=""/>
        <dsp:cNvSpPr/>
      </dsp:nvSpPr>
      <dsp:spPr>
        <a:xfrm>
          <a:off x="5186491" y="3529434"/>
          <a:ext cx="627919" cy="1219829"/>
        </a:xfrm>
        <a:prstGeom prst="rect">
          <a:avLst/>
        </a:prstGeom>
        <a:solidFill>
          <a:srgbClr val="B1003B">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err="1">
              <a:latin typeface="Poppins Light" panose="00000400000000000000" pitchFamily="2" charset="0"/>
              <a:cs typeface="Poppins Light" panose="00000400000000000000" pitchFamily="2" charset="0"/>
            </a:rPr>
            <a:t>3.1. CBOs</a:t>
          </a:r>
          <a:r>
            <a:rPr lang="nl-NL" sz="800" kern="1200" dirty="0">
              <a:latin typeface="Poppins Light" panose="00000400000000000000" pitchFamily="2" charset="0"/>
              <a:cs typeface="Poppins Light" panose="00000400000000000000" pitchFamily="2" charset="0"/>
            </a:rPr>
            <a:t> </a:t>
          </a:r>
          <a:r>
            <a:rPr lang="nl-NL" sz="800" kern="1200" dirty="0" err="1">
              <a:latin typeface="Poppins Light" panose="00000400000000000000" pitchFamily="2" charset="0"/>
              <a:cs typeface="Poppins Light" panose="00000400000000000000" pitchFamily="2" charset="0"/>
            </a:rPr>
            <a:t>collaborate</a:t>
          </a:r>
          <a:r>
            <a:rPr lang="nl-NL" sz="800" kern="1200" dirty="0">
              <a:latin typeface="Poppins Light" panose="00000400000000000000" pitchFamily="2" charset="0"/>
              <a:cs typeface="Poppins Light" panose="00000400000000000000" pitchFamily="2" charset="0"/>
            </a:rPr>
            <a:t> with </a:t>
          </a:r>
          <a:r>
            <a:rPr lang="nl-NL" sz="800" kern="1200" dirty="0" err="1">
              <a:latin typeface="Poppins Light" panose="00000400000000000000" pitchFamily="2" charset="0"/>
              <a:cs typeface="Poppins Light" panose="00000400000000000000" pitchFamily="2" charset="0"/>
            </a:rPr>
            <a:t>government</a:t>
          </a:r>
          <a:endParaRPr lang="nl-NL" sz="800" kern="1200" dirty="0">
            <a:latin typeface="Poppins Light" panose="00000400000000000000" pitchFamily="2" charset="0"/>
            <a:cs typeface="Poppins Light" panose="00000400000000000000" pitchFamily="2" charset="0"/>
          </a:endParaRPr>
        </a:p>
      </dsp:txBody>
      <dsp:txXfrm>
        <a:off x="5186491" y="3529434"/>
        <a:ext cx="627919" cy="1219829"/>
      </dsp:txXfrm>
    </dsp:sp>
    <dsp:sp modelId="{800BF147-21F5-47EE-95BE-C5CECDE42A53}">
      <dsp:nvSpPr>
        <dsp:cNvPr id="0" name=""/>
        <dsp:cNvSpPr/>
      </dsp:nvSpPr>
      <dsp:spPr>
        <a:xfrm>
          <a:off x="5186491" y="4877645"/>
          <a:ext cx="627919" cy="1219829"/>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err="1">
              <a:solidFill>
                <a:sysClr val="windowText" lastClr="000000"/>
              </a:solidFill>
            </a:rPr>
            <a:t>CBOs</a:t>
          </a:r>
          <a:r>
            <a:rPr lang="nl-NL" sz="800" kern="1200" dirty="0">
              <a:solidFill>
                <a:sysClr val="windowText" lastClr="000000"/>
              </a:solidFill>
            </a:rPr>
            <a:t> are </a:t>
          </a:r>
          <a:r>
            <a:rPr lang="nl-NL" sz="800" kern="1200" dirty="0" err="1">
              <a:solidFill>
                <a:sysClr val="windowText" lastClr="000000"/>
              </a:solidFill>
            </a:rPr>
            <a:t>established</a:t>
          </a:r>
          <a:endParaRPr lang="nl-NL" sz="800" kern="1200" dirty="0">
            <a:solidFill>
              <a:sysClr val="windowText" lastClr="000000"/>
            </a:solidFill>
          </a:endParaRPr>
        </a:p>
      </dsp:txBody>
      <dsp:txXfrm>
        <a:off x="5186491" y="4877645"/>
        <a:ext cx="627919" cy="1219829"/>
      </dsp:txXfrm>
    </dsp:sp>
    <dsp:sp modelId="{351A899E-D8D4-4450-92EE-5C6CA070C677}">
      <dsp:nvSpPr>
        <dsp:cNvPr id="0" name=""/>
        <dsp:cNvSpPr/>
      </dsp:nvSpPr>
      <dsp:spPr>
        <a:xfrm>
          <a:off x="5943419" y="3529434"/>
          <a:ext cx="659723" cy="1219829"/>
        </a:xfrm>
        <a:prstGeom prst="rect">
          <a:avLst/>
        </a:prstGeom>
        <a:solidFill>
          <a:srgbClr val="B1003B">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3.2 Links with other stakeholders/cooperation with </a:t>
          </a:r>
          <a:r>
            <a:rPr lang="nl-NL" sz="800" kern="1200" dirty="0" err="1">
              <a:latin typeface="Poppins Light" panose="00000400000000000000" pitchFamily="2" charset="0"/>
              <a:cs typeface="Poppins Light" panose="00000400000000000000" pitchFamily="2" charset="0"/>
            </a:rPr>
            <a:t>external</a:t>
          </a:r>
          <a:r>
            <a:rPr lang="nl-NL" sz="800" kern="1200" dirty="0">
              <a:latin typeface="Poppins Light" panose="00000400000000000000" pitchFamily="2" charset="0"/>
              <a:cs typeface="Poppins Light" panose="00000400000000000000" pitchFamily="2" charset="0"/>
            </a:rPr>
            <a:t> stakeholders</a:t>
          </a:r>
        </a:p>
      </dsp:txBody>
      <dsp:txXfrm>
        <a:off x="5943419" y="3529434"/>
        <a:ext cx="659723" cy="1219829"/>
      </dsp:txXfrm>
    </dsp:sp>
    <dsp:sp modelId="{8FB334EE-C513-4507-AE09-3998AAF4C8B3}">
      <dsp:nvSpPr>
        <dsp:cNvPr id="0" name=""/>
        <dsp:cNvSpPr/>
      </dsp:nvSpPr>
      <dsp:spPr>
        <a:xfrm>
          <a:off x="5959628" y="4877645"/>
          <a:ext cx="627306" cy="1218638"/>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groups and structures </a:t>
          </a:r>
          <a:r>
            <a:rPr lang="nl-NL" sz="800" kern="1200" dirty="0" err="1">
              <a:solidFill>
                <a:sysClr val="windowText" lastClr="000000"/>
              </a:solidFill>
            </a:rPr>
            <a:t>refresh</a:t>
          </a:r>
          <a:r>
            <a:rPr lang="nl-NL" sz="800" kern="1200" dirty="0">
              <a:solidFill>
                <a:sysClr val="windowText" lastClr="000000"/>
              </a:solidFill>
            </a:rPr>
            <a:t> themselves and </a:t>
          </a:r>
          <a:r>
            <a:rPr lang="nl-NL" sz="800" kern="1200" dirty="0" err="1">
              <a:solidFill>
                <a:sysClr val="windowText" lastClr="000000"/>
              </a:solidFill>
            </a:rPr>
            <a:t>adapt</a:t>
          </a:r>
          <a:r>
            <a:rPr lang="nl-NL" sz="800" kern="1200" dirty="0">
              <a:solidFill>
                <a:sysClr val="windowText" lastClr="000000"/>
              </a:solidFill>
            </a:rPr>
            <a:t> </a:t>
          </a:r>
          <a:r>
            <a:rPr lang="nl-NL" sz="800" kern="1200" dirty="0" err="1">
              <a:solidFill>
                <a:sysClr val="windowText" lastClr="000000"/>
              </a:solidFill>
            </a:rPr>
            <a:t>to</a:t>
          </a:r>
          <a:r>
            <a:rPr lang="nl-NL" sz="800" kern="1200" dirty="0">
              <a:solidFill>
                <a:sysClr val="windowText" lastClr="000000"/>
              </a:solidFill>
            </a:rPr>
            <a:t> change</a:t>
          </a:r>
        </a:p>
      </dsp:txBody>
      <dsp:txXfrm>
        <a:off x="5959628" y="4877645"/>
        <a:ext cx="627306" cy="1218638"/>
      </dsp:txXfrm>
    </dsp:sp>
    <dsp:sp modelId="{505ADB6F-BDCB-4D40-B49A-1935C1ED89DE}">
      <dsp:nvSpPr>
        <dsp:cNvPr id="0" name=""/>
        <dsp:cNvSpPr/>
      </dsp:nvSpPr>
      <dsp:spPr>
        <a:xfrm>
          <a:off x="7556399" y="2181224"/>
          <a:ext cx="1250211" cy="1219829"/>
        </a:xfrm>
        <a:prstGeom prst="rect">
          <a:avLst/>
        </a:prstGeom>
        <a:solidFill>
          <a:srgbClr val="BAD9D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solidFill>
                <a:sysClr val="windowText" lastClr="000000"/>
              </a:solidFill>
              <a:latin typeface="Poppins Light" panose="00000400000000000000" pitchFamily="2" charset="0"/>
              <a:cs typeface="Poppins Light" panose="00000400000000000000" pitchFamily="2" charset="0"/>
            </a:rPr>
            <a:t>4.  </a:t>
          </a:r>
        </a:p>
        <a:p>
          <a:pPr marL="0" lvl="0" indent="0" algn="ctr" defTabSz="444500">
            <a:lnSpc>
              <a:spcPct val="90000"/>
            </a:lnSpc>
            <a:spcBef>
              <a:spcPct val="0"/>
            </a:spcBef>
            <a:spcAft>
              <a:spcPct val="35000"/>
            </a:spcAft>
            <a:buNone/>
          </a:pPr>
          <a:r>
            <a:rPr lang="nl-NL" sz="1000" kern="1200" dirty="0">
              <a:solidFill>
                <a:sysClr val="windowText" lastClr="000000"/>
              </a:solidFill>
              <a:latin typeface="Poppins Light" panose="00000400000000000000" pitchFamily="2" charset="0"/>
              <a:cs typeface="Poppins Light" panose="00000400000000000000" pitchFamily="2" charset="0"/>
            </a:rPr>
            <a:t>Children are protected by laws, policies and systems</a:t>
          </a:r>
        </a:p>
      </dsp:txBody>
      <dsp:txXfrm>
        <a:off x="7556399" y="2181224"/>
        <a:ext cx="1250211" cy="1219829"/>
      </dsp:txXfrm>
    </dsp:sp>
    <dsp:sp modelId="{A6D0BA71-401A-4BED-921F-A28E3B4C5433}">
      <dsp:nvSpPr>
        <dsp:cNvPr id="0" name=""/>
        <dsp:cNvSpPr/>
      </dsp:nvSpPr>
      <dsp:spPr>
        <a:xfrm>
          <a:off x="6722863" y="3529434"/>
          <a:ext cx="627919" cy="1219829"/>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4.1. Children know where to go in case they need help</a:t>
          </a:r>
        </a:p>
      </dsp:txBody>
      <dsp:txXfrm>
        <a:off x="6722863" y="3529434"/>
        <a:ext cx="627919" cy="1219829"/>
      </dsp:txXfrm>
    </dsp:sp>
    <dsp:sp modelId="{D74EB43C-DB7A-4109-8073-BA1CAD2A8449}">
      <dsp:nvSpPr>
        <dsp:cNvPr id="0" name=""/>
        <dsp:cNvSpPr/>
      </dsp:nvSpPr>
      <dsp:spPr>
        <a:xfrm>
          <a:off x="6889132" y="4877645"/>
          <a:ext cx="627919" cy="1219829"/>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(including children) have knowledge on the rights of children</a:t>
          </a:r>
        </a:p>
      </dsp:txBody>
      <dsp:txXfrm>
        <a:off x="6889132" y="4877645"/>
        <a:ext cx="627919" cy="1219829"/>
      </dsp:txXfrm>
    </dsp:sp>
    <dsp:sp modelId="{2107EE60-71FA-4958-8ADC-2FB0A29CADFD}">
      <dsp:nvSpPr>
        <dsp:cNvPr id="0" name=""/>
        <dsp:cNvSpPr/>
      </dsp:nvSpPr>
      <dsp:spPr>
        <a:xfrm>
          <a:off x="7489080" y="3529434"/>
          <a:ext cx="627919" cy="1219829"/>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4.2. Community members develop child protection (by)laws</a:t>
          </a:r>
        </a:p>
      </dsp:txBody>
      <dsp:txXfrm>
        <a:off x="7489080" y="3529434"/>
        <a:ext cx="627919" cy="1219829"/>
      </dsp:txXfrm>
    </dsp:sp>
    <dsp:sp modelId="{BF8838C2-1647-4BB3-B236-9F69925BE541}">
      <dsp:nvSpPr>
        <dsp:cNvPr id="0" name=""/>
        <dsp:cNvSpPr/>
      </dsp:nvSpPr>
      <dsp:spPr>
        <a:xfrm>
          <a:off x="7646060" y="4877645"/>
          <a:ext cx="627919" cy="1219829"/>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Links with other stakeholders/ cooperation with external actors / other stakeholders</a:t>
          </a:r>
        </a:p>
      </dsp:txBody>
      <dsp:txXfrm>
        <a:off x="7646060" y="4877645"/>
        <a:ext cx="627919" cy="1219829"/>
      </dsp:txXfrm>
    </dsp:sp>
    <dsp:sp modelId="{646B13B6-1B3F-476A-9C61-2552973BF736}">
      <dsp:nvSpPr>
        <dsp:cNvPr id="0" name=""/>
        <dsp:cNvSpPr/>
      </dsp:nvSpPr>
      <dsp:spPr>
        <a:xfrm>
          <a:off x="8246009" y="3529434"/>
          <a:ext cx="627919" cy="1219829"/>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4.3. Community members, including children lobby for the rights of children</a:t>
          </a:r>
        </a:p>
      </dsp:txBody>
      <dsp:txXfrm>
        <a:off x="8246009" y="3529434"/>
        <a:ext cx="627919" cy="1219829"/>
      </dsp:txXfrm>
    </dsp:sp>
    <dsp:sp modelId="{995D5103-EB21-41C5-8A9E-191BF807D918}">
      <dsp:nvSpPr>
        <dsp:cNvPr id="0" name=""/>
        <dsp:cNvSpPr/>
      </dsp:nvSpPr>
      <dsp:spPr>
        <a:xfrm>
          <a:off x="8402989" y="4877645"/>
          <a:ext cx="627919" cy="1219829"/>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(including children) have knowledge on the rights of children</a:t>
          </a:r>
        </a:p>
      </dsp:txBody>
      <dsp:txXfrm>
        <a:off x="8402989" y="4877645"/>
        <a:ext cx="627919" cy="1219829"/>
      </dsp:txXfrm>
    </dsp:sp>
    <dsp:sp modelId="{51E2DB84-C8DA-45C9-B306-BFACEFD4F85A}">
      <dsp:nvSpPr>
        <dsp:cNvPr id="0" name=""/>
        <dsp:cNvSpPr/>
      </dsp:nvSpPr>
      <dsp:spPr>
        <a:xfrm>
          <a:off x="9002938" y="3529434"/>
          <a:ext cx="627919" cy="1219829"/>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4.4. Child Protection Committees identify child protection issues</a:t>
          </a:r>
        </a:p>
      </dsp:txBody>
      <dsp:txXfrm>
        <a:off x="9002938" y="3529434"/>
        <a:ext cx="627919" cy="1219829"/>
      </dsp:txXfrm>
    </dsp:sp>
    <dsp:sp modelId="{DC4AF892-C5AB-4B2A-A345-DA28D8B79129}">
      <dsp:nvSpPr>
        <dsp:cNvPr id="0" name=""/>
        <dsp:cNvSpPr/>
      </dsp:nvSpPr>
      <dsp:spPr>
        <a:xfrm>
          <a:off x="9178495" y="4849778"/>
          <a:ext cx="627919" cy="1219829"/>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 Protection Committees are established and strenghened</a:t>
          </a:r>
        </a:p>
      </dsp:txBody>
      <dsp:txXfrm>
        <a:off x="9178495" y="4849778"/>
        <a:ext cx="627919" cy="1219829"/>
      </dsp:txXfrm>
    </dsp:sp>
    <dsp:sp modelId="{A7083389-7227-4625-851B-10D73569ACEA}">
      <dsp:nvSpPr>
        <dsp:cNvPr id="0" name=""/>
        <dsp:cNvSpPr/>
      </dsp:nvSpPr>
      <dsp:spPr>
        <a:xfrm>
          <a:off x="11091803" y="2181224"/>
          <a:ext cx="1250211" cy="1218638"/>
        </a:xfrm>
        <a:prstGeom prst="rect">
          <a:avLst/>
        </a:prstGeom>
        <a:solidFill>
          <a:srgbClr val="EE740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5. </a:t>
          </a:r>
        </a:p>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Parents are able to take care of themselves and their children</a:t>
          </a:r>
        </a:p>
      </dsp:txBody>
      <dsp:txXfrm>
        <a:off x="11091803" y="2181224"/>
        <a:ext cx="1250211" cy="1218638"/>
      </dsp:txXfrm>
    </dsp:sp>
    <dsp:sp modelId="{163A60E5-BA54-44A2-922B-36EA19B351BC}">
      <dsp:nvSpPr>
        <dsp:cNvPr id="0" name=""/>
        <dsp:cNvSpPr/>
      </dsp:nvSpPr>
      <dsp:spPr>
        <a:xfrm>
          <a:off x="10673649" y="3528243"/>
          <a:ext cx="627919" cy="1218638"/>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5.1. Families have an increased income</a:t>
          </a:r>
        </a:p>
      </dsp:txBody>
      <dsp:txXfrm>
        <a:off x="10673649" y="3528243"/>
        <a:ext cx="627919" cy="1218638"/>
      </dsp:txXfrm>
    </dsp:sp>
    <dsp:sp modelId="{B9B5CDD6-C5DA-4DB4-9E3C-36372D2E9CA7}">
      <dsp:nvSpPr>
        <dsp:cNvPr id="0" name=""/>
        <dsp:cNvSpPr/>
      </dsp:nvSpPr>
      <dsp:spPr>
        <a:xfrm>
          <a:off x="9916846" y="4875262"/>
          <a:ext cx="627919" cy="1218638"/>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Diversified and sufficient food production</a:t>
          </a:r>
        </a:p>
      </dsp:txBody>
      <dsp:txXfrm>
        <a:off x="9916846" y="4875262"/>
        <a:ext cx="627919" cy="1218638"/>
      </dsp:txXfrm>
    </dsp:sp>
    <dsp:sp modelId="{11CAA956-0696-409B-907F-5A55B5B2C5DD}">
      <dsp:nvSpPr>
        <dsp:cNvPr id="0" name=""/>
        <dsp:cNvSpPr/>
      </dsp:nvSpPr>
      <dsp:spPr>
        <a:xfrm>
          <a:off x="9982006" y="6222281"/>
          <a:ext cx="627919" cy="1218638"/>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Farmers have developed a vision for their farms / agricultural businesses</a:t>
          </a:r>
        </a:p>
      </dsp:txBody>
      <dsp:txXfrm>
        <a:off x="9982006" y="6222281"/>
        <a:ext cx="627919" cy="1218638"/>
      </dsp:txXfrm>
    </dsp:sp>
    <dsp:sp modelId="{2E898AF7-235F-4025-8B3D-C8D4E284F0B5}">
      <dsp:nvSpPr>
        <dsp:cNvPr id="0" name=""/>
        <dsp:cNvSpPr/>
      </dsp:nvSpPr>
      <dsp:spPr>
        <a:xfrm>
          <a:off x="10673649" y="4875262"/>
          <a:ext cx="627919" cy="1218638"/>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have access to loan, business services and inputs (for their businesses)</a:t>
          </a:r>
        </a:p>
      </dsp:txBody>
      <dsp:txXfrm>
        <a:off x="10673649" y="4875262"/>
        <a:ext cx="627919" cy="1218638"/>
      </dsp:txXfrm>
    </dsp:sp>
    <dsp:sp modelId="{918D4CFC-0FAC-4A9F-AC84-C924A8EF50EE}">
      <dsp:nvSpPr>
        <dsp:cNvPr id="0" name=""/>
        <dsp:cNvSpPr/>
      </dsp:nvSpPr>
      <dsp:spPr>
        <a:xfrm>
          <a:off x="10894905" y="6185555"/>
          <a:ext cx="627919" cy="719187"/>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are organized in groups</a:t>
          </a:r>
        </a:p>
      </dsp:txBody>
      <dsp:txXfrm>
        <a:off x="10894905" y="6185555"/>
        <a:ext cx="627919" cy="719187"/>
      </dsp:txXfrm>
    </dsp:sp>
    <dsp:sp modelId="{9C9DAF0F-868F-4919-912B-68BD2603A97F}">
      <dsp:nvSpPr>
        <dsp:cNvPr id="0" name=""/>
        <dsp:cNvSpPr/>
      </dsp:nvSpPr>
      <dsp:spPr>
        <a:xfrm>
          <a:off x="10933128" y="7091173"/>
          <a:ext cx="627919" cy="940225"/>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Links with other stakeholders/ cooperation with external actors/ other stakeholders</a:t>
          </a:r>
        </a:p>
      </dsp:txBody>
      <dsp:txXfrm>
        <a:off x="10933128" y="7091173"/>
        <a:ext cx="627919" cy="940225"/>
      </dsp:txXfrm>
    </dsp:sp>
    <dsp:sp modelId="{60E97539-37BA-42DE-9750-375FFA7D152F}">
      <dsp:nvSpPr>
        <dsp:cNvPr id="0" name=""/>
        <dsp:cNvSpPr/>
      </dsp:nvSpPr>
      <dsp:spPr>
        <a:xfrm>
          <a:off x="11430452" y="4875262"/>
          <a:ext cx="627919" cy="1218638"/>
        </a:xfrm>
        <a:prstGeom prst="rect">
          <a:avLst/>
        </a:prstGeom>
        <a:solidFill>
          <a:srgbClr val="EE7402">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Household members fulfill their role in taking care of the household</a:t>
          </a:r>
        </a:p>
      </dsp:txBody>
      <dsp:txXfrm>
        <a:off x="11430452" y="4875262"/>
        <a:ext cx="627919" cy="1218638"/>
      </dsp:txXfrm>
    </dsp:sp>
    <dsp:sp modelId="{E4E7759A-AD4A-4C2D-B7F2-7A40B814A9DA}">
      <dsp:nvSpPr>
        <dsp:cNvPr id="0" name=""/>
        <dsp:cNvSpPr/>
      </dsp:nvSpPr>
      <dsp:spPr>
        <a:xfrm>
          <a:off x="11996284" y="3528243"/>
          <a:ext cx="763885" cy="1180556"/>
        </a:xfrm>
        <a:prstGeom prst="rect">
          <a:avLst/>
        </a:prstGeom>
        <a:solidFill>
          <a:srgbClr val="EE7402">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5.2. Parents/caretakers  provide a safe, nourishing and stimulating home environment</a:t>
          </a:r>
        </a:p>
      </dsp:txBody>
      <dsp:txXfrm>
        <a:off x="11996284" y="3528243"/>
        <a:ext cx="763885" cy="1180556"/>
      </dsp:txXfrm>
    </dsp:sp>
    <dsp:sp modelId="{0812A99D-D8C0-4C8B-8319-722912525258}">
      <dsp:nvSpPr>
        <dsp:cNvPr id="0" name=""/>
        <dsp:cNvSpPr/>
      </dsp:nvSpPr>
      <dsp:spPr>
        <a:xfrm>
          <a:off x="12190784" y="6017116"/>
          <a:ext cx="627919" cy="1218638"/>
        </a:xfrm>
        <a:prstGeom prst="rect">
          <a:avLst/>
        </a:prstGeom>
        <a:solidFill>
          <a:srgbClr val="EE7402">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Parents/caretakers are equipped with postive parenting skills</a:t>
          </a:r>
        </a:p>
      </dsp:txBody>
      <dsp:txXfrm>
        <a:off x="12190784" y="6017116"/>
        <a:ext cx="627919" cy="1218638"/>
      </dsp:txXfrm>
    </dsp:sp>
    <dsp:sp modelId="{88A2A949-67DA-4822-8BBE-9355476B22B9}">
      <dsp:nvSpPr>
        <dsp:cNvPr id="0" name=""/>
        <dsp:cNvSpPr/>
      </dsp:nvSpPr>
      <dsp:spPr>
        <a:xfrm>
          <a:off x="13768738" y="2181224"/>
          <a:ext cx="1250211" cy="1219829"/>
        </a:xfrm>
        <a:prstGeom prst="rect">
          <a:avLst/>
        </a:prstGeom>
        <a:solidFill>
          <a:srgbClr val="B1003B"/>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6. </a:t>
          </a:r>
        </a:p>
        <a:p>
          <a:pPr marL="0" lvl="0" indent="0" algn="ctr" defTabSz="444500">
            <a:lnSpc>
              <a:spcPct val="90000"/>
            </a:lnSpc>
            <a:spcBef>
              <a:spcPct val="0"/>
            </a:spcBef>
            <a:spcAft>
              <a:spcPct val="35000"/>
            </a:spcAft>
            <a:buNone/>
          </a:pPr>
          <a:r>
            <a:rPr lang="nl-NL" sz="1000" kern="1200" dirty="0">
              <a:latin typeface="Poppins Light" panose="00000400000000000000" pitchFamily="2" charset="0"/>
              <a:cs typeface="Poppins Light" panose="00000400000000000000" pitchFamily="2" charset="0"/>
            </a:rPr>
            <a:t>Children are resilient to overcome barriers and are prepared for the future</a:t>
          </a:r>
        </a:p>
      </dsp:txBody>
      <dsp:txXfrm>
        <a:off x="13768738" y="2181224"/>
        <a:ext cx="1250211" cy="1219829"/>
      </dsp:txXfrm>
    </dsp:sp>
    <dsp:sp modelId="{B46B6637-967B-4476-9606-204FB16B6FFB}">
      <dsp:nvSpPr>
        <dsp:cNvPr id="0" name=""/>
        <dsp:cNvSpPr/>
      </dsp:nvSpPr>
      <dsp:spPr>
        <a:xfrm>
          <a:off x="13289426" y="3529434"/>
          <a:ext cx="694365" cy="1219829"/>
        </a:xfrm>
        <a:prstGeom prst="rect">
          <a:avLst/>
        </a:prstGeom>
        <a:solidFill>
          <a:srgbClr val="B1003B">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latin typeface="Poppins Light" panose="00000400000000000000" pitchFamily="2" charset="0"/>
              <a:cs typeface="Poppins Light" panose="00000400000000000000" pitchFamily="2" charset="0"/>
            </a:rPr>
            <a:t>6.1. Children are stimulated in their learning</a:t>
          </a:r>
        </a:p>
      </dsp:txBody>
      <dsp:txXfrm>
        <a:off x="13289426" y="3529434"/>
        <a:ext cx="694365" cy="1219829"/>
      </dsp:txXfrm>
    </dsp:sp>
    <dsp:sp modelId="{E0F95DFE-1DCA-4AC1-8A24-C19A4B159A63}">
      <dsp:nvSpPr>
        <dsp:cNvPr id="0" name=""/>
        <dsp:cNvSpPr/>
      </dsp:nvSpPr>
      <dsp:spPr>
        <a:xfrm>
          <a:off x="12944184" y="4877645"/>
          <a:ext cx="627919" cy="1219829"/>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have access to quality early childhood education</a:t>
          </a:r>
        </a:p>
      </dsp:txBody>
      <dsp:txXfrm>
        <a:off x="12944184" y="4877645"/>
        <a:ext cx="627919" cy="1219829"/>
      </dsp:txXfrm>
    </dsp:sp>
    <dsp:sp modelId="{305D92C4-5396-4855-AE74-190A30051189}">
      <dsp:nvSpPr>
        <dsp:cNvPr id="0" name=""/>
        <dsp:cNvSpPr/>
      </dsp:nvSpPr>
      <dsp:spPr>
        <a:xfrm>
          <a:off x="12945665" y="6225855"/>
          <a:ext cx="627919" cy="121982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Communities take action to ensure children have access to ECE</a:t>
          </a:r>
        </a:p>
      </dsp:txBody>
      <dsp:txXfrm>
        <a:off x="12945665" y="6225855"/>
        <a:ext cx="627919" cy="1219829"/>
      </dsp:txXfrm>
    </dsp:sp>
    <dsp:sp modelId="{9CD2B583-F8BF-43C5-AEA8-C6F77AB3F11E}">
      <dsp:nvSpPr>
        <dsp:cNvPr id="0" name=""/>
        <dsp:cNvSpPr/>
      </dsp:nvSpPr>
      <dsp:spPr>
        <a:xfrm>
          <a:off x="13101164" y="7574065"/>
          <a:ext cx="627919" cy="121982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are aware of their resources</a:t>
          </a:r>
        </a:p>
      </dsp:txBody>
      <dsp:txXfrm>
        <a:off x="13101164" y="7574065"/>
        <a:ext cx="627919" cy="1219829"/>
      </dsp:txXfrm>
    </dsp:sp>
    <dsp:sp modelId="{A4D39C1F-4EB3-4EDD-BB66-5F1447518E58}">
      <dsp:nvSpPr>
        <dsp:cNvPr id="0" name=""/>
        <dsp:cNvSpPr/>
      </dsp:nvSpPr>
      <dsp:spPr>
        <a:xfrm>
          <a:off x="13701113" y="4877645"/>
          <a:ext cx="627919" cy="1219829"/>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see the value of education</a:t>
          </a:r>
        </a:p>
      </dsp:txBody>
      <dsp:txXfrm>
        <a:off x="13701113" y="4877645"/>
        <a:ext cx="627919" cy="1219829"/>
      </dsp:txXfrm>
    </dsp:sp>
    <dsp:sp modelId="{FA526FC5-38C6-4792-84F4-D250B9D892F2}">
      <dsp:nvSpPr>
        <dsp:cNvPr id="0" name=""/>
        <dsp:cNvSpPr/>
      </dsp:nvSpPr>
      <dsp:spPr>
        <a:xfrm>
          <a:off x="13701113" y="6225855"/>
          <a:ext cx="627919" cy="121982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have access to quality primary education</a:t>
          </a:r>
        </a:p>
      </dsp:txBody>
      <dsp:txXfrm>
        <a:off x="13701113" y="6225855"/>
        <a:ext cx="627919" cy="1219829"/>
      </dsp:txXfrm>
    </dsp:sp>
    <dsp:sp modelId="{5A89CBE2-6861-4B71-B407-D408D1CCF2A1}">
      <dsp:nvSpPr>
        <dsp:cNvPr id="0" name=""/>
        <dsp:cNvSpPr/>
      </dsp:nvSpPr>
      <dsp:spPr>
        <a:xfrm>
          <a:off x="13858093" y="7574065"/>
          <a:ext cx="627919" cy="121982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School Management Committees have relevant knowledge and skills</a:t>
          </a:r>
        </a:p>
      </dsp:txBody>
      <dsp:txXfrm>
        <a:off x="13858093" y="7574065"/>
        <a:ext cx="627919" cy="1219829"/>
      </dsp:txXfrm>
    </dsp:sp>
    <dsp:sp modelId="{49960A38-0995-4DAB-8B5E-E0CD0A13615C}">
      <dsp:nvSpPr>
        <dsp:cNvPr id="0" name=""/>
        <dsp:cNvSpPr/>
      </dsp:nvSpPr>
      <dsp:spPr>
        <a:xfrm>
          <a:off x="14803897" y="3529434"/>
          <a:ext cx="694365" cy="1249047"/>
        </a:xfrm>
        <a:prstGeom prst="rect">
          <a:avLst/>
        </a:prstGeom>
        <a:solidFill>
          <a:srgbClr val="B1003B">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chemeClr val="bg1"/>
              </a:solidFill>
              <a:latin typeface="Poppins Light" panose="00000400000000000000" pitchFamily="2" charset="0"/>
              <a:cs typeface="Poppins Light" panose="00000400000000000000" pitchFamily="2" charset="0"/>
            </a:rPr>
            <a:t>6.2. Improved social-emotional and spiritual development of children </a:t>
          </a:r>
        </a:p>
      </dsp:txBody>
      <dsp:txXfrm>
        <a:off x="14803897" y="3529434"/>
        <a:ext cx="694365" cy="1249047"/>
      </dsp:txXfrm>
    </dsp:sp>
    <dsp:sp modelId="{C6F124D9-9D7F-4A7B-B04F-1407FAAB2F93}">
      <dsp:nvSpPr>
        <dsp:cNvPr id="0" name=""/>
        <dsp:cNvSpPr/>
      </dsp:nvSpPr>
      <dsp:spPr>
        <a:xfrm>
          <a:off x="14458042" y="4906862"/>
          <a:ext cx="628533" cy="1250269"/>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are self-confident</a:t>
          </a:r>
        </a:p>
      </dsp:txBody>
      <dsp:txXfrm>
        <a:off x="14458042" y="4906862"/>
        <a:ext cx="628533" cy="1250269"/>
      </dsp:txXfrm>
    </dsp:sp>
    <dsp:sp modelId="{98138FFC-751F-49F9-8A67-CC5A7704BD7E}">
      <dsp:nvSpPr>
        <dsp:cNvPr id="0" name=""/>
        <dsp:cNvSpPr/>
      </dsp:nvSpPr>
      <dsp:spPr>
        <a:xfrm>
          <a:off x="14458042" y="6285512"/>
          <a:ext cx="628533" cy="125026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have relevant social-emotional skills</a:t>
          </a:r>
        </a:p>
      </dsp:txBody>
      <dsp:txXfrm>
        <a:off x="14458042" y="6285512"/>
        <a:ext cx="628533" cy="1250269"/>
      </dsp:txXfrm>
    </dsp:sp>
    <dsp:sp modelId="{4ECC4576-B155-4DD4-95D2-FF0DB1DCB61E}">
      <dsp:nvSpPr>
        <dsp:cNvPr id="0" name=""/>
        <dsp:cNvSpPr/>
      </dsp:nvSpPr>
      <dsp:spPr>
        <a:xfrm>
          <a:off x="14600394" y="7568106"/>
          <a:ext cx="628361" cy="1218327"/>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are organized in groups</a:t>
          </a:r>
        </a:p>
      </dsp:txBody>
      <dsp:txXfrm>
        <a:off x="14600394" y="7568106"/>
        <a:ext cx="628361" cy="1218327"/>
      </dsp:txXfrm>
    </dsp:sp>
    <dsp:sp modelId="{96CB9B18-583B-4A1B-83A1-BE01FB7DE8A3}">
      <dsp:nvSpPr>
        <dsp:cNvPr id="0" name=""/>
        <dsp:cNvSpPr/>
      </dsp:nvSpPr>
      <dsp:spPr>
        <a:xfrm>
          <a:off x="15215584" y="4906862"/>
          <a:ext cx="628533" cy="1250269"/>
        </a:xfrm>
        <a:prstGeom prst="rect">
          <a:avLst/>
        </a:prstGeom>
        <a:solidFill>
          <a:srgbClr val="B1003B">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know their gifts and talents, and those of others (self-esteem)</a:t>
          </a:r>
        </a:p>
      </dsp:txBody>
      <dsp:txXfrm>
        <a:off x="15215584" y="4906862"/>
        <a:ext cx="628533" cy="1250269"/>
      </dsp:txXfrm>
    </dsp:sp>
    <dsp:sp modelId="{44931E14-2A0E-471E-AD71-40BF8D842CDC}">
      <dsp:nvSpPr>
        <dsp:cNvPr id="0" name=""/>
        <dsp:cNvSpPr/>
      </dsp:nvSpPr>
      <dsp:spPr>
        <a:xfrm>
          <a:off x="15372718" y="6285512"/>
          <a:ext cx="628533" cy="1250269"/>
        </a:xfrm>
        <a:prstGeom prst="rect">
          <a:avLst/>
        </a:prstGeom>
        <a:solidFill>
          <a:srgbClr val="B1003B">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Children interact with each other in different social settings</a:t>
          </a:r>
        </a:p>
      </dsp:txBody>
      <dsp:txXfrm>
        <a:off x="15372718" y="6285512"/>
        <a:ext cx="628533" cy="1250269"/>
      </dsp:txXfrm>
    </dsp:sp>
    <dsp:sp modelId="{D0968EC2-FA22-404A-9CA1-295C22D7D66E}">
      <dsp:nvSpPr>
        <dsp:cNvPr id="0" name=""/>
        <dsp:cNvSpPr/>
      </dsp:nvSpPr>
      <dsp:spPr>
        <a:xfrm>
          <a:off x="16197579" y="2181224"/>
          <a:ext cx="1250211" cy="1219832"/>
        </a:xfrm>
        <a:prstGeom prst="rect">
          <a:avLst/>
        </a:prstGeom>
        <a:solidFill>
          <a:srgbClr val="BAD9D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dirty="0">
              <a:solidFill>
                <a:sysClr val="windowText" lastClr="000000"/>
              </a:solidFill>
              <a:latin typeface="Poppins Light" panose="00000400000000000000" pitchFamily="2" charset="0"/>
              <a:cs typeface="Poppins Light" panose="00000400000000000000" pitchFamily="2" charset="0"/>
            </a:rPr>
            <a:t>7. </a:t>
          </a:r>
        </a:p>
        <a:p>
          <a:pPr marL="0" lvl="0" indent="0" algn="ctr" defTabSz="444500">
            <a:lnSpc>
              <a:spcPct val="90000"/>
            </a:lnSpc>
            <a:spcBef>
              <a:spcPct val="0"/>
            </a:spcBef>
            <a:spcAft>
              <a:spcPct val="35000"/>
            </a:spcAft>
            <a:buNone/>
          </a:pPr>
          <a:r>
            <a:rPr lang="nl-NL" sz="1000" kern="1200" dirty="0">
              <a:solidFill>
                <a:sysClr val="windowText" lastClr="000000"/>
              </a:solidFill>
              <a:latin typeface="Poppins Light" panose="00000400000000000000" pitchFamily="2" charset="0"/>
              <a:cs typeface="Poppins Light" panose="00000400000000000000" pitchFamily="2" charset="0"/>
            </a:rPr>
            <a:t>Youth play an important role in the positive tranformation of the communities</a:t>
          </a:r>
        </a:p>
      </dsp:txBody>
      <dsp:txXfrm>
        <a:off x="16197579" y="2181224"/>
        <a:ext cx="1250211" cy="1219832"/>
      </dsp:txXfrm>
    </dsp:sp>
    <dsp:sp modelId="{DFA3646C-B047-451B-8296-2773CC3B0767}">
      <dsp:nvSpPr>
        <dsp:cNvPr id="0" name=""/>
        <dsp:cNvSpPr/>
      </dsp:nvSpPr>
      <dsp:spPr>
        <a:xfrm>
          <a:off x="16097379" y="3529437"/>
          <a:ext cx="693683" cy="1219832"/>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7.1. youth are economically active// have decent work</a:t>
          </a:r>
        </a:p>
      </dsp:txBody>
      <dsp:txXfrm>
        <a:off x="16097379" y="3529437"/>
        <a:ext cx="693683" cy="1219832"/>
      </dsp:txXfrm>
    </dsp:sp>
    <dsp:sp modelId="{1D199038-8E6F-406E-BA6E-51F981170F65}">
      <dsp:nvSpPr>
        <dsp:cNvPr id="0" name=""/>
        <dsp:cNvSpPr/>
      </dsp:nvSpPr>
      <dsp:spPr>
        <a:xfrm>
          <a:off x="16130261" y="4877651"/>
          <a:ext cx="627919" cy="1219832"/>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Youth have increased opportunities for (self)employment</a:t>
          </a:r>
        </a:p>
      </dsp:txBody>
      <dsp:txXfrm>
        <a:off x="16130261" y="4877651"/>
        <a:ext cx="627919" cy="1219832"/>
      </dsp:txXfrm>
    </dsp:sp>
    <dsp:sp modelId="{1D22BB6E-F64D-4F2F-A76E-B9BAB490309C}">
      <dsp:nvSpPr>
        <dsp:cNvPr id="0" name=""/>
        <dsp:cNvSpPr/>
      </dsp:nvSpPr>
      <dsp:spPr>
        <a:xfrm>
          <a:off x="16130261" y="6225864"/>
          <a:ext cx="627919" cy="1219832"/>
        </a:xfrm>
        <a:prstGeom prst="rect">
          <a:avLst/>
        </a:prstGeom>
        <a:solidFill>
          <a:srgbClr val="BAD9D4">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Youth have access to land, finance and information (enabling environment for youth)</a:t>
          </a:r>
        </a:p>
      </dsp:txBody>
      <dsp:txXfrm>
        <a:off x="16130261" y="6225864"/>
        <a:ext cx="627919" cy="1219832"/>
      </dsp:txXfrm>
    </dsp:sp>
    <dsp:sp modelId="{26D533F4-3587-4545-BEF7-AD813FCF2BCB}">
      <dsp:nvSpPr>
        <dsp:cNvPr id="0" name=""/>
        <dsp:cNvSpPr/>
      </dsp:nvSpPr>
      <dsp:spPr>
        <a:xfrm>
          <a:off x="16287241" y="7574077"/>
          <a:ext cx="627919" cy="1219832"/>
        </a:xfrm>
        <a:prstGeom prst="rect">
          <a:avLst/>
        </a:prstGeom>
        <a:solidFill>
          <a:srgbClr val="BAD9D4">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Community members (including youth) lobby for improved accces to inputs, land and services</a:t>
          </a:r>
        </a:p>
      </dsp:txBody>
      <dsp:txXfrm>
        <a:off x="16287241" y="7574077"/>
        <a:ext cx="627919" cy="1219832"/>
      </dsp:txXfrm>
    </dsp:sp>
    <dsp:sp modelId="{3B147B4C-E5E9-40D1-9A21-F7AEC98BE572}">
      <dsp:nvSpPr>
        <dsp:cNvPr id="0" name=""/>
        <dsp:cNvSpPr/>
      </dsp:nvSpPr>
      <dsp:spPr>
        <a:xfrm>
          <a:off x="16920071" y="3529437"/>
          <a:ext cx="627919" cy="1219832"/>
        </a:xfrm>
        <a:prstGeom prst="rect">
          <a:avLst/>
        </a:prstGeom>
        <a:solidFill>
          <a:srgbClr val="BAD9D4">
            <a:alpha val="74902"/>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latin typeface="Poppins Light" panose="00000400000000000000" pitchFamily="2" charset="0"/>
              <a:cs typeface="Poppins Light" panose="00000400000000000000" pitchFamily="2" charset="0"/>
            </a:rPr>
            <a:t>7.2. Youth take informed decisions</a:t>
          </a:r>
        </a:p>
      </dsp:txBody>
      <dsp:txXfrm>
        <a:off x="16920071" y="3529437"/>
        <a:ext cx="627919" cy="1219832"/>
      </dsp:txXfrm>
    </dsp:sp>
    <dsp:sp modelId="{977843E1-222D-4A7B-B13C-63123E0BA1DB}">
      <dsp:nvSpPr>
        <dsp:cNvPr id="0" name=""/>
        <dsp:cNvSpPr/>
      </dsp:nvSpPr>
      <dsp:spPr>
        <a:xfrm>
          <a:off x="16920071" y="4877651"/>
          <a:ext cx="627919" cy="1219832"/>
        </a:xfrm>
        <a:prstGeom prst="rect">
          <a:avLst/>
        </a:prstGeom>
        <a:solidFill>
          <a:srgbClr val="BAD9D4">
            <a:alpha val="50196"/>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Youth are more confident</a:t>
          </a:r>
        </a:p>
      </dsp:txBody>
      <dsp:txXfrm>
        <a:off x="16920071" y="4877651"/>
        <a:ext cx="627919" cy="1219832"/>
      </dsp:txXfrm>
    </dsp:sp>
    <dsp:sp modelId="{22B36736-9CE2-410F-B823-8B83368350B7}">
      <dsp:nvSpPr>
        <dsp:cNvPr id="0" name=""/>
        <dsp:cNvSpPr/>
      </dsp:nvSpPr>
      <dsp:spPr>
        <a:xfrm>
          <a:off x="16920071" y="6225864"/>
          <a:ext cx="627919" cy="1219832"/>
        </a:xfrm>
        <a:prstGeom prst="rect">
          <a:avLst/>
        </a:prstGeom>
        <a:solidFill>
          <a:srgbClr val="BAD9D4">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Youth have relevant knowledge and skills (both technical and social)</a:t>
          </a:r>
        </a:p>
      </dsp:txBody>
      <dsp:txXfrm>
        <a:off x="16920071" y="6225864"/>
        <a:ext cx="627919" cy="1219832"/>
      </dsp:txXfrm>
    </dsp:sp>
    <dsp:sp modelId="{BEC6D5B7-D1A8-4FDA-AD96-007618E16D99}">
      <dsp:nvSpPr>
        <dsp:cNvPr id="0" name=""/>
        <dsp:cNvSpPr/>
      </dsp:nvSpPr>
      <dsp:spPr>
        <a:xfrm>
          <a:off x="17077051" y="7574077"/>
          <a:ext cx="627919" cy="1219832"/>
        </a:xfrm>
        <a:prstGeom prst="rect">
          <a:avLst/>
        </a:prstGeom>
        <a:solidFill>
          <a:srgbClr val="BAD9D4">
            <a:alpha val="25098"/>
          </a:srgb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nl-NL" sz="800" kern="1200" dirty="0">
              <a:solidFill>
                <a:sysClr val="windowText" lastClr="000000"/>
              </a:solidFill>
            </a:rPr>
            <a:t>Youth are organized in groups</a:t>
          </a:r>
        </a:p>
      </dsp:txBody>
      <dsp:txXfrm>
        <a:off x="17077051" y="7574077"/>
        <a:ext cx="627919" cy="121983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ECDC Scorecard'!A1"/><Relationship Id="rId13" Type="http://schemas.openxmlformats.org/officeDocument/2006/relationships/hyperlink" Target="#'Community Empowerment Data'!A1"/><Relationship Id="rId18" Type="http://schemas.openxmlformats.org/officeDocument/2006/relationships/hyperlink" Target="#'Farmer family st. Data'!A1"/><Relationship Id="rId3" Type="http://schemas.openxmlformats.org/officeDocument/2006/relationships/hyperlink" Target="#'Child Status Index (tool)'!A1"/><Relationship Id="rId21" Type="http://schemas.openxmlformats.org/officeDocument/2006/relationships/hyperlink" Target="#'SHG Data'!A1"/><Relationship Id="rId7" Type="http://schemas.openxmlformats.org/officeDocument/2006/relationships/hyperlink" Target="#'Parenting practices'!A1"/><Relationship Id="rId12" Type="http://schemas.openxmlformats.org/officeDocument/2006/relationships/hyperlink" Target="#'Child Wellbeing Meas. Data'!A1"/><Relationship Id="rId17" Type="http://schemas.openxmlformats.org/officeDocument/2006/relationships/hyperlink" Target="#'ECDC Report'!A1"/><Relationship Id="rId2" Type="http://schemas.openxmlformats.org/officeDocument/2006/relationships/hyperlink" Target="#'CCCD Monitoring Framework'!A1"/><Relationship Id="rId16" Type="http://schemas.openxmlformats.org/officeDocument/2006/relationships/hyperlink" Target="#'Parenting Challenge Outputs'!A1"/><Relationship Id="rId20" Type="http://schemas.openxmlformats.org/officeDocument/2006/relationships/hyperlink" Target="#'CPC Data'!A1"/><Relationship Id="rId1" Type="http://schemas.openxmlformats.org/officeDocument/2006/relationships/hyperlink" Target="#'Objectives Tree'!A1"/><Relationship Id="rId6" Type="http://schemas.openxmlformats.org/officeDocument/2006/relationships/hyperlink" Target="#'Community Group Capacity Scorec'!A1"/><Relationship Id="rId11" Type="http://schemas.openxmlformats.org/officeDocument/2006/relationships/hyperlink" Target="#'Child Status Index Data'!A1"/><Relationship Id="rId24" Type="http://schemas.openxmlformats.org/officeDocument/2006/relationships/hyperlink" Target="#'ECDC Outputs'!A1"/><Relationship Id="rId5" Type="http://schemas.openxmlformats.org/officeDocument/2006/relationships/hyperlink" Target="#'Community Empowerment Scorecard'!A1"/><Relationship Id="rId15" Type="http://schemas.openxmlformats.org/officeDocument/2006/relationships/hyperlink" Target="#'Parenting practices Report'!A1"/><Relationship Id="rId23" Type="http://schemas.openxmlformats.org/officeDocument/2006/relationships/hyperlink" Target="#'Minimum Output Requirements'!A1"/><Relationship Id="rId10" Type="http://schemas.openxmlformats.org/officeDocument/2006/relationships/hyperlink" Target="#'Youth Statements'!A1"/><Relationship Id="rId19" Type="http://schemas.openxmlformats.org/officeDocument/2006/relationships/hyperlink" Target="#'Youth Data'!A1"/><Relationship Id="rId4" Type="http://schemas.openxmlformats.org/officeDocument/2006/relationships/hyperlink" Target="#'Child Wellbeing Measurement Fr.'!A1"/><Relationship Id="rId9" Type="http://schemas.openxmlformats.org/officeDocument/2006/relationships/hyperlink" Target="#'Farmer family statements '!A1"/><Relationship Id="rId14" Type="http://schemas.openxmlformats.org/officeDocument/2006/relationships/hyperlink" Target="#'Comm. Group Capacity Data'!A1"/><Relationship Id="rId22" Type="http://schemas.openxmlformats.org/officeDocument/2006/relationships/hyperlink" Target="#'Project information'!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13</xdr:row>
      <xdr:rowOff>43903</xdr:rowOff>
    </xdr:from>
    <xdr:to>
      <xdr:col>10</xdr:col>
      <xdr:colOff>89210</xdr:colOff>
      <xdr:row>16</xdr:row>
      <xdr:rowOff>194443</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43A00F61-A0E4-C107-D627-CC738EDB3983}"/>
            </a:ext>
          </a:extLst>
        </xdr:cNvPr>
        <xdr:cNvSpPr/>
      </xdr:nvSpPr>
      <xdr:spPr>
        <a:xfrm>
          <a:off x="5135617" y="5861379"/>
          <a:ext cx="1270310" cy="1380250"/>
        </a:xfrm>
        <a:prstGeom prst="roundRect">
          <a:avLst/>
        </a:prstGeom>
        <a:gradFill flip="none" rotWithShape="1">
          <a:gsLst>
            <a:gs pos="0">
              <a:srgbClr val="EE7402">
                <a:tint val="66000"/>
                <a:satMod val="160000"/>
              </a:srgbClr>
            </a:gs>
            <a:gs pos="50000">
              <a:srgbClr val="EE7402">
                <a:tint val="44500"/>
                <a:satMod val="160000"/>
              </a:srgbClr>
            </a:gs>
            <a:gs pos="100000">
              <a:srgbClr val="EE7402">
                <a:tint val="23500"/>
                <a:satMod val="160000"/>
              </a:srgbClr>
            </a:gs>
          </a:gsLst>
          <a:path path="circle">
            <a:fillToRect l="50000" t="50000" r="50000" b="50000"/>
          </a:path>
          <a:tileRect/>
        </a:gradFill>
        <a:ln>
          <a:solidFill>
            <a:srgbClr val="EE74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solidFill>
                <a:srgbClr val="B1003B"/>
              </a:solidFill>
              <a:latin typeface="Poppins Light" panose="00000400000000000000" pitchFamily="2" charset="0"/>
              <a:cs typeface="Poppins Light" panose="00000400000000000000" pitchFamily="2" charset="0"/>
            </a:rPr>
            <a:t>OBJECTIVES</a:t>
          </a:r>
          <a:r>
            <a:rPr lang="nl-NL" sz="1200" baseline="0">
              <a:latin typeface="Poppins Light" panose="00000400000000000000" pitchFamily="2" charset="0"/>
              <a:cs typeface="Poppins Light" panose="00000400000000000000" pitchFamily="2" charset="0"/>
            </a:rPr>
            <a:t> </a:t>
          </a:r>
          <a:r>
            <a:rPr lang="nl-NL" sz="1200" baseline="0">
              <a:solidFill>
                <a:srgbClr val="B1003B"/>
              </a:solidFill>
              <a:latin typeface="Poppins Light" panose="00000400000000000000" pitchFamily="2" charset="0"/>
              <a:cs typeface="Poppins Light" panose="00000400000000000000" pitchFamily="2" charset="0"/>
            </a:rPr>
            <a:t>TREE</a:t>
          </a:r>
          <a:endParaRPr lang="nl-NL" sz="1200">
            <a:solidFill>
              <a:srgbClr val="B1003B"/>
            </a:solidFill>
            <a:latin typeface="Poppins Light" panose="00000400000000000000" pitchFamily="2" charset="0"/>
            <a:cs typeface="Poppins Light" panose="00000400000000000000" pitchFamily="2" charset="0"/>
          </a:endParaRPr>
        </a:p>
      </xdr:txBody>
    </xdr:sp>
    <xdr:clientData/>
  </xdr:twoCellAnchor>
  <xdr:twoCellAnchor>
    <xdr:from>
      <xdr:col>8</xdr:col>
      <xdr:colOff>53340</xdr:colOff>
      <xdr:row>18</xdr:row>
      <xdr:rowOff>68580</xdr:rowOff>
    </xdr:from>
    <xdr:to>
      <xdr:col>10</xdr:col>
      <xdr:colOff>89210</xdr:colOff>
      <xdr:row>20</xdr:row>
      <xdr:rowOff>182880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27C393FE-38FE-4312-EA2F-6BEB59E7906B}"/>
            </a:ext>
          </a:extLst>
        </xdr:cNvPr>
        <xdr:cNvSpPr/>
      </xdr:nvSpPr>
      <xdr:spPr>
        <a:xfrm>
          <a:off x="5151120" y="7353300"/>
          <a:ext cx="1255070" cy="1219200"/>
        </a:xfrm>
        <a:prstGeom prst="roundRect">
          <a:avLst/>
        </a:prstGeom>
        <a:gradFill flip="none" rotWithShape="1">
          <a:gsLst>
            <a:gs pos="0">
              <a:srgbClr val="EE7402">
                <a:tint val="66000"/>
                <a:satMod val="160000"/>
              </a:srgbClr>
            </a:gs>
            <a:gs pos="50000">
              <a:srgbClr val="EE7402">
                <a:tint val="44500"/>
                <a:satMod val="160000"/>
              </a:srgbClr>
            </a:gs>
            <a:gs pos="100000">
              <a:srgbClr val="EE7402">
                <a:tint val="23500"/>
                <a:satMod val="160000"/>
              </a:srgbClr>
            </a:gs>
          </a:gsLst>
          <a:path path="circle">
            <a:fillToRect l="50000" t="50000" r="50000" b="50000"/>
          </a:path>
          <a:tileRect/>
        </a:gradFill>
        <a:ln>
          <a:solidFill>
            <a:srgbClr val="EE74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solidFill>
                <a:srgbClr val="B1003B"/>
              </a:solidFill>
              <a:latin typeface="Poppins Light" panose="00000400000000000000" pitchFamily="2" charset="0"/>
              <a:cs typeface="Poppins Light" panose="00000400000000000000" pitchFamily="2" charset="0"/>
            </a:rPr>
            <a:t>CCCD Monitoring Framework</a:t>
          </a:r>
          <a:endParaRPr lang="nl-NL" sz="1100">
            <a:solidFill>
              <a:srgbClr val="B1003B"/>
            </a:solidFill>
            <a:latin typeface="Poppins Light" panose="00000400000000000000" pitchFamily="2" charset="0"/>
            <a:cs typeface="Poppins Light" panose="00000400000000000000" pitchFamily="2" charset="0"/>
          </a:endParaRPr>
        </a:p>
      </xdr:txBody>
    </xdr:sp>
    <xdr:clientData/>
  </xdr:twoCellAnchor>
  <xdr:twoCellAnchor>
    <xdr:from>
      <xdr:col>7</xdr:col>
      <xdr:colOff>27216</xdr:colOff>
      <xdr:row>25</xdr:row>
      <xdr:rowOff>49776</xdr:rowOff>
    </xdr:from>
    <xdr:to>
      <xdr:col>7</xdr:col>
      <xdr:colOff>734272</xdr:colOff>
      <xdr:row>25</xdr:row>
      <xdr:rowOff>336602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0D5B862F-244E-4EEA-90D0-173568BEDBB6}"/>
            </a:ext>
          </a:extLst>
        </xdr:cNvPr>
        <xdr:cNvSpPr/>
      </xdr:nvSpPr>
      <xdr:spPr>
        <a:xfrm>
          <a:off x="3684816" y="10658303"/>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30677</xdr:colOff>
      <xdr:row>26</xdr:row>
      <xdr:rowOff>49781</xdr:rowOff>
    </xdr:from>
    <xdr:to>
      <xdr:col>7</xdr:col>
      <xdr:colOff>737733</xdr:colOff>
      <xdr:row>26</xdr:row>
      <xdr:rowOff>336607</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7BCEA85-A236-4B9A-9B73-1CFE007A3DD2}"/>
            </a:ext>
          </a:extLst>
        </xdr:cNvPr>
        <xdr:cNvSpPr/>
      </xdr:nvSpPr>
      <xdr:spPr>
        <a:xfrm>
          <a:off x="3688277" y="11043363"/>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30678</xdr:colOff>
      <xdr:row>27</xdr:row>
      <xdr:rowOff>46325</xdr:rowOff>
    </xdr:from>
    <xdr:to>
      <xdr:col>7</xdr:col>
      <xdr:colOff>737734</xdr:colOff>
      <xdr:row>27</xdr:row>
      <xdr:rowOff>333151</xdr:rowOff>
    </xdr:to>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8D850421-5638-43B9-BFBB-74A4769E7ECC}"/>
            </a:ext>
          </a:extLst>
        </xdr:cNvPr>
        <xdr:cNvSpPr/>
      </xdr:nvSpPr>
      <xdr:spPr>
        <a:xfrm>
          <a:off x="3688278" y="11420907"/>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30675</xdr:colOff>
      <xdr:row>28</xdr:row>
      <xdr:rowOff>49794</xdr:rowOff>
    </xdr:from>
    <xdr:to>
      <xdr:col>7</xdr:col>
      <xdr:colOff>737731</xdr:colOff>
      <xdr:row>28</xdr:row>
      <xdr:rowOff>336620</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6053A1F5-17E9-47A0-B449-3AEA59AC2890}"/>
            </a:ext>
          </a:extLst>
        </xdr:cNvPr>
        <xdr:cNvSpPr/>
      </xdr:nvSpPr>
      <xdr:spPr>
        <a:xfrm>
          <a:off x="3688275" y="11805376"/>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34139</xdr:colOff>
      <xdr:row>29</xdr:row>
      <xdr:rowOff>49791</xdr:rowOff>
    </xdr:from>
    <xdr:to>
      <xdr:col>7</xdr:col>
      <xdr:colOff>741195</xdr:colOff>
      <xdr:row>29</xdr:row>
      <xdr:rowOff>336617</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049B7622-2F1A-49C4-AA21-5E41F6308CFF}"/>
            </a:ext>
          </a:extLst>
        </xdr:cNvPr>
        <xdr:cNvSpPr/>
      </xdr:nvSpPr>
      <xdr:spPr>
        <a:xfrm>
          <a:off x="3691739" y="12186373"/>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34131</xdr:colOff>
      <xdr:row>31</xdr:row>
      <xdr:rowOff>46339</xdr:rowOff>
    </xdr:from>
    <xdr:to>
      <xdr:col>7</xdr:col>
      <xdr:colOff>741187</xdr:colOff>
      <xdr:row>31</xdr:row>
      <xdr:rowOff>333165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1E78105D-814B-4EDC-ADF1-6F4EAD0D86EE}"/>
            </a:ext>
          </a:extLst>
        </xdr:cNvPr>
        <xdr:cNvSpPr/>
      </xdr:nvSpPr>
      <xdr:spPr>
        <a:xfrm>
          <a:off x="3691731" y="12944921"/>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34126</xdr:colOff>
      <xdr:row>33</xdr:row>
      <xdr:rowOff>53261</xdr:rowOff>
    </xdr:from>
    <xdr:to>
      <xdr:col>7</xdr:col>
      <xdr:colOff>741182</xdr:colOff>
      <xdr:row>33</xdr:row>
      <xdr:rowOff>340087</xdr:rowOff>
    </xdr:to>
    <xdr:sp macro="" textlink="">
      <xdr:nvSpPr>
        <xdr:cNvPr id="15" name="Rectangle: Rounded Corners 14">
          <a:hlinkClick xmlns:r="http://schemas.openxmlformats.org/officeDocument/2006/relationships" r:id="rId9"/>
          <a:extLst>
            <a:ext uri="{FF2B5EF4-FFF2-40B4-BE49-F238E27FC236}">
              <a16:creationId xmlns:a16="http://schemas.microsoft.com/office/drawing/2014/main" id="{B3044A78-69A1-4EC2-A27D-2812513424CE}"/>
            </a:ext>
          </a:extLst>
        </xdr:cNvPr>
        <xdr:cNvSpPr/>
      </xdr:nvSpPr>
      <xdr:spPr>
        <a:xfrm>
          <a:off x="3691726" y="13332843"/>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7</xdr:col>
      <xdr:colOff>34123</xdr:colOff>
      <xdr:row>34</xdr:row>
      <xdr:rowOff>49805</xdr:rowOff>
    </xdr:from>
    <xdr:to>
      <xdr:col>7</xdr:col>
      <xdr:colOff>741179</xdr:colOff>
      <xdr:row>34</xdr:row>
      <xdr:rowOff>336631</xdr:rowOff>
    </xdr:to>
    <xdr:sp macro="" textlink="">
      <xdr:nvSpPr>
        <xdr:cNvPr id="16" name="Rectangle: Rounded Corners 15">
          <a:hlinkClick xmlns:r="http://schemas.openxmlformats.org/officeDocument/2006/relationships" r:id="rId10"/>
          <a:extLst>
            <a:ext uri="{FF2B5EF4-FFF2-40B4-BE49-F238E27FC236}">
              <a16:creationId xmlns:a16="http://schemas.microsoft.com/office/drawing/2014/main" id="{BD27FB59-06C0-46C2-A468-99D42E873805}"/>
            </a:ext>
          </a:extLst>
        </xdr:cNvPr>
        <xdr:cNvSpPr/>
      </xdr:nvSpPr>
      <xdr:spPr>
        <a:xfrm>
          <a:off x="3691723" y="13710387"/>
          <a:ext cx="707056" cy="286826"/>
        </a:xfrm>
        <a:prstGeom prst="roundRect">
          <a:avLst/>
        </a:prstGeom>
        <a:solidFill>
          <a:srgbClr val="EE7402">
            <a:alpha val="7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Tool</a:t>
          </a:r>
        </a:p>
      </xdr:txBody>
    </xdr:sp>
    <xdr:clientData/>
  </xdr:twoCellAnchor>
  <xdr:twoCellAnchor>
    <xdr:from>
      <xdr:col>9</xdr:col>
      <xdr:colOff>118472</xdr:colOff>
      <xdr:row>25</xdr:row>
      <xdr:rowOff>60102</xdr:rowOff>
    </xdr:from>
    <xdr:to>
      <xdr:col>10</xdr:col>
      <xdr:colOff>215928</xdr:colOff>
      <xdr:row>25</xdr:row>
      <xdr:rowOff>345515</xdr:rowOff>
    </xdr:to>
    <xdr:sp macro="" textlink="">
      <xdr:nvSpPr>
        <xdr:cNvPr id="29" name="Rectangle: Rounded Corners 28">
          <a:hlinkClick xmlns:r="http://schemas.openxmlformats.org/officeDocument/2006/relationships" r:id="rId11"/>
          <a:extLst>
            <a:ext uri="{FF2B5EF4-FFF2-40B4-BE49-F238E27FC236}">
              <a16:creationId xmlns:a16="http://schemas.microsoft.com/office/drawing/2014/main" id="{87DE9CE6-6879-4DE4-B809-52F6E73AB5B0}"/>
            </a:ext>
          </a:extLst>
        </xdr:cNvPr>
        <xdr:cNvSpPr/>
      </xdr:nvSpPr>
      <xdr:spPr>
        <a:xfrm>
          <a:off x="5869915" y="10867250"/>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122192</xdr:colOff>
      <xdr:row>26</xdr:row>
      <xdr:rowOff>49758</xdr:rowOff>
    </xdr:from>
    <xdr:to>
      <xdr:col>10</xdr:col>
      <xdr:colOff>219648</xdr:colOff>
      <xdr:row>26</xdr:row>
      <xdr:rowOff>335171</xdr:rowOff>
    </xdr:to>
    <xdr:sp macro="" textlink="">
      <xdr:nvSpPr>
        <xdr:cNvPr id="30" name="Rectangle: Rounded Corners 29">
          <a:hlinkClick xmlns:r="http://schemas.openxmlformats.org/officeDocument/2006/relationships" r:id="rId12"/>
          <a:extLst>
            <a:ext uri="{FF2B5EF4-FFF2-40B4-BE49-F238E27FC236}">
              <a16:creationId xmlns:a16="http://schemas.microsoft.com/office/drawing/2014/main" id="{2225A938-301D-43BA-9030-14DD81F06322}"/>
            </a:ext>
          </a:extLst>
        </xdr:cNvPr>
        <xdr:cNvSpPr/>
      </xdr:nvSpPr>
      <xdr:spPr>
        <a:xfrm>
          <a:off x="5218299" y="11041143"/>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122195</xdr:colOff>
      <xdr:row>27</xdr:row>
      <xdr:rowOff>53474</xdr:rowOff>
    </xdr:from>
    <xdr:to>
      <xdr:col>10</xdr:col>
      <xdr:colOff>219651</xdr:colOff>
      <xdr:row>27</xdr:row>
      <xdr:rowOff>338887</xdr:rowOff>
    </xdr:to>
    <xdr:sp macro="" textlink="">
      <xdr:nvSpPr>
        <xdr:cNvPr id="31" name="Rectangle: Rounded Corners 30">
          <a:hlinkClick xmlns:r="http://schemas.openxmlformats.org/officeDocument/2006/relationships" r:id="rId13"/>
          <a:extLst>
            <a:ext uri="{FF2B5EF4-FFF2-40B4-BE49-F238E27FC236}">
              <a16:creationId xmlns:a16="http://schemas.microsoft.com/office/drawing/2014/main" id="{4E4C1058-16F6-4E0B-8C51-AD0191938C61}"/>
            </a:ext>
          </a:extLst>
        </xdr:cNvPr>
        <xdr:cNvSpPr/>
      </xdr:nvSpPr>
      <xdr:spPr>
        <a:xfrm>
          <a:off x="5218302" y="11427718"/>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122198</xdr:colOff>
      <xdr:row>28</xdr:row>
      <xdr:rowOff>49756</xdr:rowOff>
    </xdr:from>
    <xdr:to>
      <xdr:col>10</xdr:col>
      <xdr:colOff>219654</xdr:colOff>
      <xdr:row>28</xdr:row>
      <xdr:rowOff>335169</xdr:rowOff>
    </xdr:to>
    <xdr:sp macro="" textlink="">
      <xdr:nvSpPr>
        <xdr:cNvPr id="32" name="Rectangle: Rounded Corners 31">
          <a:hlinkClick xmlns:r="http://schemas.openxmlformats.org/officeDocument/2006/relationships" r:id="rId14"/>
          <a:extLst>
            <a:ext uri="{FF2B5EF4-FFF2-40B4-BE49-F238E27FC236}">
              <a16:creationId xmlns:a16="http://schemas.microsoft.com/office/drawing/2014/main" id="{118F3740-DBF9-4E70-A5BB-6E717B5B15E1}"/>
            </a:ext>
          </a:extLst>
        </xdr:cNvPr>
        <xdr:cNvSpPr/>
      </xdr:nvSpPr>
      <xdr:spPr>
        <a:xfrm>
          <a:off x="5218305" y="11806858"/>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122201</xdr:colOff>
      <xdr:row>29</xdr:row>
      <xdr:rowOff>46040</xdr:rowOff>
    </xdr:from>
    <xdr:to>
      <xdr:col>10</xdr:col>
      <xdr:colOff>219657</xdr:colOff>
      <xdr:row>29</xdr:row>
      <xdr:rowOff>331453</xdr:rowOff>
    </xdr:to>
    <xdr:sp macro="" textlink="">
      <xdr:nvSpPr>
        <xdr:cNvPr id="33" name="Rectangle: Rounded Corners 32">
          <a:hlinkClick xmlns:r="http://schemas.openxmlformats.org/officeDocument/2006/relationships" r:id="rId15"/>
          <a:extLst>
            <a:ext uri="{FF2B5EF4-FFF2-40B4-BE49-F238E27FC236}">
              <a16:creationId xmlns:a16="http://schemas.microsoft.com/office/drawing/2014/main" id="{FF946E63-4223-4585-AE7B-0E4FE4A1F31A}"/>
            </a:ext>
          </a:extLst>
        </xdr:cNvPr>
        <xdr:cNvSpPr/>
      </xdr:nvSpPr>
      <xdr:spPr>
        <a:xfrm>
          <a:off x="5218308" y="12186001"/>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122710</xdr:colOff>
      <xdr:row>30</xdr:row>
      <xdr:rowOff>47058</xdr:rowOff>
    </xdr:from>
    <xdr:to>
      <xdr:col>10</xdr:col>
      <xdr:colOff>220166</xdr:colOff>
      <xdr:row>30</xdr:row>
      <xdr:rowOff>332471</xdr:rowOff>
    </xdr:to>
    <xdr:sp macro="" textlink="">
      <xdr:nvSpPr>
        <xdr:cNvPr id="34" name="Rectangle: Rounded Corners 33">
          <a:hlinkClick xmlns:r="http://schemas.openxmlformats.org/officeDocument/2006/relationships" r:id="rId16"/>
          <a:extLst>
            <a:ext uri="{FF2B5EF4-FFF2-40B4-BE49-F238E27FC236}">
              <a16:creationId xmlns:a16="http://schemas.microsoft.com/office/drawing/2014/main" id="{489B1A5A-2B81-4A6F-B511-866658FF4893}"/>
            </a:ext>
          </a:extLst>
        </xdr:cNvPr>
        <xdr:cNvSpPr/>
      </xdr:nvSpPr>
      <xdr:spPr>
        <a:xfrm>
          <a:off x="5221183" y="12564640"/>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123123</xdr:colOff>
      <xdr:row>31</xdr:row>
      <xdr:rowOff>52181</xdr:rowOff>
    </xdr:from>
    <xdr:to>
      <xdr:col>10</xdr:col>
      <xdr:colOff>220579</xdr:colOff>
      <xdr:row>31</xdr:row>
      <xdr:rowOff>337594</xdr:rowOff>
    </xdr:to>
    <xdr:sp macro="" textlink="">
      <xdr:nvSpPr>
        <xdr:cNvPr id="35" name="Rectangle: Rounded Corners 34">
          <a:hlinkClick xmlns:r="http://schemas.openxmlformats.org/officeDocument/2006/relationships" r:id="rId17"/>
          <a:extLst>
            <a:ext uri="{FF2B5EF4-FFF2-40B4-BE49-F238E27FC236}">
              <a16:creationId xmlns:a16="http://schemas.microsoft.com/office/drawing/2014/main" id="{B525E941-2E9B-4721-9F57-F23AEA221030}"/>
            </a:ext>
          </a:extLst>
        </xdr:cNvPr>
        <xdr:cNvSpPr/>
      </xdr:nvSpPr>
      <xdr:spPr>
        <a:xfrm>
          <a:off x="5222427" y="12954365"/>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123123</xdr:colOff>
      <xdr:row>33</xdr:row>
      <xdr:rowOff>46085</xdr:rowOff>
    </xdr:from>
    <xdr:to>
      <xdr:col>10</xdr:col>
      <xdr:colOff>220579</xdr:colOff>
      <xdr:row>33</xdr:row>
      <xdr:rowOff>331498</xdr:rowOff>
    </xdr:to>
    <xdr:sp macro="" textlink="">
      <xdr:nvSpPr>
        <xdr:cNvPr id="36" name="Rectangle: Rounded Corners 35">
          <a:hlinkClick xmlns:r="http://schemas.openxmlformats.org/officeDocument/2006/relationships" r:id="rId18"/>
          <a:extLst>
            <a:ext uri="{FF2B5EF4-FFF2-40B4-BE49-F238E27FC236}">
              <a16:creationId xmlns:a16="http://schemas.microsoft.com/office/drawing/2014/main" id="{87F0DF68-AD42-4729-82B9-1540FFBE4453}"/>
            </a:ext>
          </a:extLst>
        </xdr:cNvPr>
        <xdr:cNvSpPr/>
      </xdr:nvSpPr>
      <xdr:spPr>
        <a:xfrm>
          <a:off x="5222427" y="13329269"/>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123123</xdr:colOff>
      <xdr:row>34</xdr:row>
      <xdr:rowOff>49133</xdr:rowOff>
    </xdr:from>
    <xdr:to>
      <xdr:col>10</xdr:col>
      <xdr:colOff>220579</xdr:colOff>
      <xdr:row>34</xdr:row>
      <xdr:rowOff>334546</xdr:rowOff>
    </xdr:to>
    <xdr:sp macro="" textlink="">
      <xdr:nvSpPr>
        <xdr:cNvPr id="38" name="Rectangle: Rounded Corners 37">
          <a:hlinkClick xmlns:r="http://schemas.openxmlformats.org/officeDocument/2006/relationships" r:id="rId19"/>
          <a:extLst>
            <a:ext uri="{FF2B5EF4-FFF2-40B4-BE49-F238E27FC236}">
              <a16:creationId xmlns:a16="http://schemas.microsoft.com/office/drawing/2014/main" id="{6855FA44-1D15-40E7-B490-B827ED551D21}"/>
            </a:ext>
          </a:extLst>
        </xdr:cNvPr>
        <xdr:cNvSpPr/>
      </xdr:nvSpPr>
      <xdr:spPr>
        <a:xfrm>
          <a:off x="5222427" y="13713317"/>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123123</xdr:colOff>
      <xdr:row>35</xdr:row>
      <xdr:rowOff>49133</xdr:rowOff>
    </xdr:from>
    <xdr:to>
      <xdr:col>10</xdr:col>
      <xdr:colOff>220579</xdr:colOff>
      <xdr:row>35</xdr:row>
      <xdr:rowOff>334546</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00189367-C60F-4A23-ADB4-F47E3DF143FC}"/>
            </a:ext>
          </a:extLst>
        </xdr:cNvPr>
        <xdr:cNvSpPr/>
      </xdr:nvSpPr>
      <xdr:spPr>
        <a:xfrm>
          <a:off x="5222427" y="14094317"/>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123123</xdr:colOff>
      <xdr:row>36</xdr:row>
      <xdr:rowOff>49133</xdr:rowOff>
    </xdr:from>
    <xdr:to>
      <xdr:col>10</xdr:col>
      <xdr:colOff>220579</xdr:colOff>
      <xdr:row>36</xdr:row>
      <xdr:rowOff>334546</xdr:rowOff>
    </xdr:to>
    <xdr:sp macro="" textlink="">
      <xdr:nvSpPr>
        <xdr:cNvPr id="47" name="Rectangle: Rounded Corners 46">
          <a:hlinkClick xmlns:r="http://schemas.openxmlformats.org/officeDocument/2006/relationships" r:id="rId21"/>
          <a:extLst>
            <a:ext uri="{FF2B5EF4-FFF2-40B4-BE49-F238E27FC236}">
              <a16:creationId xmlns:a16="http://schemas.microsoft.com/office/drawing/2014/main" id="{6174D469-AF8A-4CAE-A3B8-8501F378F46E}"/>
            </a:ext>
          </a:extLst>
        </xdr:cNvPr>
        <xdr:cNvSpPr/>
      </xdr:nvSpPr>
      <xdr:spPr>
        <a:xfrm>
          <a:off x="5222427" y="14475317"/>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8</xdr:col>
      <xdr:colOff>38100</xdr:colOff>
      <xdr:row>8</xdr:row>
      <xdr:rowOff>65211</xdr:rowOff>
    </xdr:from>
    <xdr:to>
      <xdr:col>10</xdr:col>
      <xdr:colOff>93785</xdr:colOff>
      <xdr:row>11</xdr:row>
      <xdr:rowOff>205157</xdr:rowOff>
    </xdr:to>
    <xdr:sp macro="" textlink="">
      <xdr:nvSpPr>
        <xdr:cNvPr id="61" name="Rectangle: Rounded Corners 60">
          <a:hlinkClick xmlns:r="http://schemas.openxmlformats.org/officeDocument/2006/relationships" r:id="rId22"/>
          <a:extLst>
            <a:ext uri="{FF2B5EF4-FFF2-40B4-BE49-F238E27FC236}">
              <a16:creationId xmlns:a16="http://schemas.microsoft.com/office/drawing/2014/main" id="{D9AC566A-F2A0-4739-8BFA-F47DF48B3DC1}"/>
            </a:ext>
          </a:extLst>
        </xdr:cNvPr>
        <xdr:cNvSpPr/>
      </xdr:nvSpPr>
      <xdr:spPr>
        <a:xfrm>
          <a:off x="5137638" y="3810734"/>
          <a:ext cx="1274885" cy="1142269"/>
        </a:xfrm>
        <a:prstGeom prst="roundRect">
          <a:avLst/>
        </a:prstGeom>
        <a:gradFill flip="none" rotWithShape="1">
          <a:gsLst>
            <a:gs pos="0">
              <a:srgbClr val="EE7402">
                <a:tint val="66000"/>
                <a:satMod val="160000"/>
              </a:srgbClr>
            </a:gs>
            <a:gs pos="50000">
              <a:srgbClr val="EE7402">
                <a:tint val="44500"/>
                <a:satMod val="160000"/>
              </a:srgbClr>
            </a:gs>
            <a:gs pos="100000">
              <a:srgbClr val="EE7402">
                <a:tint val="23500"/>
                <a:satMod val="160000"/>
              </a:srgbClr>
            </a:gs>
          </a:gsLst>
          <a:path path="circle">
            <a:fillToRect l="50000" t="50000" r="50000" b="50000"/>
          </a:path>
          <a:tileRect/>
        </a:gradFill>
        <a:ln>
          <a:solidFill>
            <a:srgbClr val="EE74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rgbClr val="B1003B"/>
              </a:solidFill>
              <a:latin typeface="Poppins Light" panose="00000400000000000000" pitchFamily="2" charset="0"/>
              <a:cs typeface="Poppins Light" panose="00000400000000000000" pitchFamily="2" charset="0"/>
            </a:rPr>
            <a:t>PROJECT INFORMATION</a:t>
          </a:r>
        </a:p>
      </xdr:txBody>
    </xdr:sp>
    <xdr:clientData/>
  </xdr:twoCellAnchor>
  <xdr:twoCellAnchor>
    <xdr:from>
      <xdr:col>9</xdr:col>
      <xdr:colOff>118405</xdr:colOff>
      <xdr:row>24</xdr:row>
      <xdr:rowOff>44370</xdr:rowOff>
    </xdr:from>
    <xdr:to>
      <xdr:col>10</xdr:col>
      <xdr:colOff>215861</xdr:colOff>
      <xdr:row>24</xdr:row>
      <xdr:rowOff>329783</xdr:rowOff>
    </xdr:to>
    <xdr:sp macro="" textlink="">
      <xdr:nvSpPr>
        <xdr:cNvPr id="2" name="Rectangle: Rounded Corners 1">
          <a:hlinkClick xmlns:r="http://schemas.openxmlformats.org/officeDocument/2006/relationships" r:id="rId23"/>
          <a:extLst>
            <a:ext uri="{FF2B5EF4-FFF2-40B4-BE49-F238E27FC236}">
              <a16:creationId xmlns:a16="http://schemas.microsoft.com/office/drawing/2014/main" id="{1FFBB6BF-4D8E-4C53-A1B5-0A6DA940CAB6}"/>
            </a:ext>
          </a:extLst>
        </xdr:cNvPr>
        <xdr:cNvSpPr/>
      </xdr:nvSpPr>
      <xdr:spPr>
        <a:xfrm>
          <a:off x="5826478" y="10480306"/>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twoCellAnchor>
    <xdr:from>
      <xdr:col>9</xdr:col>
      <xdr:colOff>123960</xdr:colOff>
      <xdr:row>32</xdr:row>
      <xdr:rowOff>49395</xdr:rowOff>
    </xdr:from>
    <xdr:to>
      <xdr:col>10</xdr:col>
      <xdr:colOff>221416</xdr:colOff>
      <xdr:row>32</xdr:row>
      <xdr:rowOff>334808</xdr:rowOff>
    </xdr:to>
    <xdr:sp macro="" textlink="">
      <xdr:nvSpPr>
        <xdr:cNvPr id="7" name="Rectangle: Rounded Corners 6">
          <a:hlinkClick xmlns:r="http://schemas.openxmlformats.org/officeDocument/2006/relationships" r:id="rId24"/>
          <a:extLst>
            <a:ext uri="{FF2B5EF4-FFF2-40B4-BE49-F238E27FC236}">
              <a16:creationId xmlns:a16="http://schemas.microsoft.com/office/drawing/2014/main" id="{96DF0DE8-B1F2-457E-B025-4A82B3F94791}"/>
            </a:ext>
          </a:extLst>
        </xdr:cNvPr>
        <xdr:cNvSpPr/>
      </xdr:nvSpPr>
      <xdr:spPr>
        <a:xfrm>
          <a:off x="5877060" y="13533331"/>
          <a:ext cx="707056" cy="285413"/>
        </a:xfrm>
        <a:prstGeom prst="roundRect">
          <a:avLst/>
        </a:prstGeom>
        <a:solidFill>
          <a:srgbClr val="BAD9D4">
            <a:alpha val="7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Poppins" panose="00000500000000000000" pitchFamily="2" charset="0"/>
              <a:cs typeface="Poppins" panose="00000500000000000000" pitchFamily="2" charset="0"/>
            </a:rPr>
            <a:t>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xdr:colOff>
      <xdr:row>0</xdr:row>
      <xdr:rowOff>5</xdr:rowOff>
    </xdr:from>
    <xdr:to>
      <xdr:col>30</xdr:col>
      <xdr:colOff>3</xdr:colOff>
      <xdr:row>75</xdr:row>
      <xdr:rowOff>5</xdr:rowOff>
    </xdr:to>
    <xdr:graphicFrame macro="">
      <xdr:nvGraphicFramePr>
        <xdr:cNvPr id="3" name="Diagram 2">
          <a:extLst>
            <a:ext uri="{FF2B5EF4-FFF2-40B4-BE49-F238E27FC236}">
              <a16:creationId xmlns:a16="http://schemas.microsoft.com/office/drawing/2014/main" id="{6B85268D-3A52-5508-B8BB-D51139E1119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44825</xdr:colOff>
      <xdr:row>0</xdr:row>
      <xdr:rowOff>8965</xdr:rowOff>
    </xdr:from>
    <xdr:to>
      <xdr:col>1</xdr:col>
      <xdr:colOff>745775</xdr:colOff>
      <xdr:row>1</xdr:row>
      <xdr:rowOff>163291</xdr:rowOff>
    </xdr:to>
    <xdr:pic>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24119" y="8965"/>
          <a:ext cx="704760" cy="453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517317</xdr:colOff>
      <xdr:row>1</xdr:row>
      <xdr:rowOff>132005</xdr:rowOff>
    </xdr:to>
    <xdr:pic>
      <xdr:nvPicPr>
        <xdr:cNvPr id="2" name="Afbeelding 3">
          <a:extLst>
            <a:ext uri="{FF2B5EF4-FFF2-40B4-BE49-F238E27FC236}">
              <a16:creationId xmlns:a16="http://schemas.microsoft.com/office/drawing/2014/main" id="{1BEDF1C5-0D73-45EB-B6F6-C33BE9A88B86}"/>
            </a:ext>
          </a:extLst>
        </xdr:cNvPr>
        <xdr:cNvPicPr>
          <a:picLocks noChangeAspect="1"/>
        </xdr:cNvPicPr>
      </xdr:nvPicPr>
      <xdr:blipFill>
        <a:blip xmlns:r="http://schemas.openxmlformats.org/officeDocument/2006/relationships" r:embed="rId1"/>
        <a:stretch>
          <a:fillRect/>
        </a:stretch>
      </xdr:blipFill>
      <xdr:spPr>
        <a:xfrm>
          <a:off x="0" y="0"/>
          <a:ext cx="509697" cy="322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37392</xdr:colOff>
      <xdr:row>0</xdr:row>
      <xdr:rowOff>23448</xdr:rowOff>
    </xdr:from>
    <xdr:to>
      <xdr:col>1</xdr:col>
      <xdr:colOff>607235</xdr:colOff>
      <xdr:row>1</xdr:row>
      <xdr:rowOff>210752</xdr:rowOff>
    </xdr:to>
    <xdr:pic>
      <xdr:nvPicPr>
        <xdr:cNvPr id="3" name="Afbeelding 3">
          <a:extLst>
            <a:ext uri="{FF2B5EF4-FFF2-40B4-BE49-F238E27FC236}">
              <a16:creationId xmlns:a16="http://schemas.microsoft.com/office/drawing/2014/main" id="{F64E4E2C-B53C-4CB5-8BDA-EEBBB7A6C828}"/>
            </a:ext>
          </a:extLst>
        </xdr:cNvPr>
        <xdr:cNvPicPr>
          <a:picLocks noChangeAspect="1"/>
        </xdr:cNvPicPr>
      </xdr:nvPicPr>
      <xdr:blipFill>
        <a:blip xmlns:r="http://schemas.openxmlformats.org/officeDocument/2006/relationships" r:embed="rId1"/>
        <a:stretch>
          <a:fillRect/>
        </a:stretch>
      </xdr:blipFill>
      <xdr:spPr>
        <a:xfrm>
          <a:off x="283577" y="23448"/>
          <a:ext cx="569843" cy="365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517317</xdr:colOff>
      <xdr:row>1</xdr:row>
      <xdr:rowOff>132005</xdr:rowOff>
    </xdr:to>
    <xdr:pic>
      <xdr:nvPicPr>
        <xdr:cNvPr id="2" name="Afbeelding 3">
          <a:extLst>
            <a:ext uri="{FF2B5EF4-FFF2-40B4-BE49-F238E27FC236}">
              <a16:creationId xmlns:a16="http://schemas.microsoft.com/office/drawing/2014/main" id="{E1427F58-DD3E-45D8-B552-A4A152F8D064}"/>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533400" cy="348271"/>
    <xdr:pic>
      <xdr:nvPicPr>
        <xdr:cNvPr id="2" name="Afbeelding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33400" cy="34418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509697</xdr:colOff>
      <xdr:row>1</xdr:row>
      <xdr:rowOff>143435</xdr:rowOff>
    </xdr:to>
    <xdr:pic>
      <xdr:nvPicPr>
        <xdr:cNvPr id="2" name="Afbeelding 3">
          <a:extLst>
            <a:ext uri="{FF2B5EF4-FFF2-40B4-BE49-F238E27FC236}">
              <a16:creationId xmlns:a16="http://schemas.microsoft.com/office/drawing/2014/main" id="{A9D8B2A1-605F-44FE-9C17-67E501E2BF1E}"/>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533400</xdr:colOff>
      <xdr:row>1</xdr:row>
      <xdr:rowOff>172739</xdr:rowOff>
    </xdr:to>
    <xdr:pic>
      <xdr:nvPicPr>
        <xdr:cNvPr id="2" name="Afbeelding 2">
          <a:extLst>
            <a:ext uri="{FF2B5EF4-FFF2-40B4-BE49-F238E27FC236}">
              <a16:creationId xmlns:a16="http://schemas.microsoft.com/office/drawing/2014/main" id="{1BE1881F-BADB-4D34-B2D3-710CFBF690DF}"/>
            </a:ext>
          </a:extLst>
        </xdr:cNvPr>
        <xdr:cNvPicPr>
          <a:picLocks noChangeAspect="1"/>
        </xdr:cNvPicPr>
      </xdr:nvPicPr>
      <xdr:blipFill>
        <a:blip xmlns:r="http://schemas.openxmlformats.org/officeDocument/2006/relationships" r:embed="rId1"/>
        <a:stretch>
          <a:fillRect/>
        </a:stretch>
      </xdr:blipFill>
      <xdr:spPr>
        <a:xfrm>
          <a:off x="0" y="0"/>
          <a:ext cx="533400" cy="346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513507</xdr:colOff>
      <xdr:row>1</xdr:row>
      <xdr:rowOff>135815</xdr:rowOff>
    </xdr:to>
    <xdr:pic>
      <xdr:nvPicPr>
        <xdr:cNvPr id="2" name="Afbeelding 3">
          <a:extLst>
            <a:ext uri="{FF2B5EF4-FFF2-40B4-BE49-F238E27FC236}">
              <a16:creationId xmlns:a16="http://schemas.microsoft.com/office/drawing/2014/main" id="{3C2B7C58-3555-450D-BB59-57695B2BC962}"/>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53789</xdr:colOff>
      <xdr:row>0</xdr:row>
      <xdr:rowOff>0</xdr:rowOff>
    </xdr:from>
    <xdr:to>
      <xdr:col>1</xdr:col>
      <xdr:colOff>627442</xdr:colOff>
      <xdr:row>1</xdr:row>
      <xdr:rowOff>187318</xdr:rowOff>
    </xdr:to>
    <xdr:pic>
      <xdr:nvPicPr>
        <xdr:cNvPr id="2" name="Afbeelding 3">
          <a:extLst>
            <a:ext uri="{FF2B5EF4-FFF2-40B4-BE49-F238E27FC236}">
              <a16:creationId xmlns:a16="http://schemas.microsoft.com/office/drawing/2014/main" id="{BF763DF0-6BDE-40A8-9B4A-8DD5E20E7B8B}"/>
            </a:ext>
          </a:extLst>
        </xdr:cNvPr>
        <xdr:cNvPicPr>
          <a:picLocks noChangeAspect="1"/>
        </xdr:cNvPicPr>
      </xdr:nvPicPr>
      <xdr:blipFill>
        <a:blip xmlns:r="http://schemas.openxmlformats.org/officeDocument/2006/relationships" r:embed="rId1"/>
        <a:stretch>
          <a:fillRect/>
        </a:stretch>
      </xdr:blipFill>
      <xdr:spPr>
        <a:xfrm>
          <a:off x="304801" y="0"/>
          <a:ext cx="569843" cy="3666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513507</xdr:colOff>
      <xdr:row>1</xdr:row>
      <xdr:rowOff>149150</xdr:rowOff>
    </xdr:to>
    <xdr:pic>
      <xdr:nvPicPr>
        <xdr:cNvPr id="2" name="Afbeelding 3">
          <a:extLst>
            <a:ext uri="{FF2B5EF4-FFF2-40B4-BE49-F238E27FC236}">
              <a16:creationId xmlns:a16="http://schemas.microsoft.com/office/drawing/2014/main" id="{E9BBBAF6-27DA-4100-BB1D-09A4215DC8F1}"/>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509697</xdr:colOff>
      <xdr:row>1</xdr:row>
      <xdr:rowOff>143435</xdr:rowOff>
    </xdr:to>
    <xdr:pic>
      <xdr:nvPicPr>
        <xdr:cNvPr id="2" name="Afbeelding 3">
          <a:extLst>
            <a:ext uri="{FF2B5EF4-FFF2-40B4-BE49-F238E27FC236}">
              <a16:creationId xmlns:a16="http://schemas.microsoft.com/office/drawing/2014/main" id="{6DB3133E-C284-42FF-BA1B-F6B6424C4A98}"/>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1</xdr:col>
      <xdr:colOff>779738</xdr:colOff>
      <xdr:row>1</xdr:row>
      <xdr:rowOff>208654</xdr:rowOff>
    </xdr:to>
    <xdr:pic>
      <xdr:nvPicPr>
        <xdr:cNvPr id="2" name="Afbeelding 2">
          <a:extLst>
            <a:ext uri="{FF2B5EF4-FFF2-40B4-BE49-F238E27FC236}">
              <a16:creationId xmlns:a16="http://schemas.microsoft.com/office/drawing/2014/main" id="{EF21F812-4064-4773-8BC9-EEC5B0C1128D}"/>
            </a:ext>
          </a:extLst>
        </xdr:cNvPr>
        <xdr:cNvPicPr>
          <a:picLocks noChangeAspect="1"/>
        </xdr:cNvPicPr>
      </xdr:nvPicPr>
      <xdr:blipFill>
        <a:blip xmlns:r="http://schemas.openxmlformats.org/officeDocument/2006/relationships" r:embed="rId1"/>
        <a:stretch>
          <a:fillRect/>
        </a:stretch>
      </xdr:blipFill>
      <xdr:spPr>
        <a:xfrm>
          <a:off x="190500" y="0"/>
          <a:ext cx="779738" cy="5020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528747</xdr:colOff>
      <xdr:row>1</xdr:row>
      <xdr:rowOff>149150</xdr:rowOff>
    </xdr:to>
    <xdr:pic>
      <xdr:nvPicPr>
        <xdr:cNvPr id="2" name="Afbeelding 3">
          <a:extLst>
            <a:ext uri="{FF2B5EF4-FFF2-40B4-BE49-F238E27FC236}">
              <a16:creationId xmlns:a16="http://schemas.microsoft.com/office/drawing/2014/main" id="{FEFD1CF6-65FC-4E65-B127-A3EC846CB649}"/>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513507</xdr:colOff>
      <xdr:row>1</xdr:row>
      <xdr:rowOff>149150</xdr:rowOff>
    </xdr:to>
    <xdr:pic>
      <xdr:nvPicPr>
        <xdr:cNvPr id="3" name="Afbeelding 3">
          <a:extLst>
            <a:ext uri="{FF2B5EF4-FFF2-40B4-BE49-F238E27FC236}">
              <a16:creationId xmlns:a16="http://schemas.microsoft.com/office/drawing/2014/main" id="{B35586DA-B26B-4CAE-AC14-5D6915EF6DEB}"/>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37698</xdr:colOff>
      <xdr:row>0</xdr:row>
      <xdr:rowOff>0</xdr:rowOff>
    </xdr:from>
    <xdr:to>
      <xdr:col>1</xdr:col>
      <xdr:colOff>568044</xdr:colOff>
      <xdr:row>1</xdr:row>
      <xdr:rowOff>171743</xdr:rowOff>
    </xdr:to>
    <xdr:pic>
      <xdr:nvPicPr>
        <xdr:cNvPr id="4" name="Afbeelding 2">
          <a:extLst>
            <a:ext uri="{FF2B5EF4-FFF2-40B4-BE49-F238E27FC236}">
              <a16:creationId xmlns:a16="http://schemas.microsoft.com/office/drawing/2014/main" id="{F3C2D792-0762-40BF-95D8-F7211F94C7F6}"/>
            </a:ext>
          </a:extLst>
        </xdr:cNvPr>
        <xdr:cNvPicPr>
          <a:picLocks noChangeAspect="1"/>
        </xdr:cNvPicPr>
      </xdr:nvPicPr>
      <xdr:blipFill>
        <a:blip xmlns:r="http://schemas.openxmlformats.org/officeDocument/2006/relationships" r:embed="rId1"/>
        <a:stretch>
          <a:fillRect/>
        </a:stretch>
      </xdr:blipFill>
      <xdr:spPr>
        <a:xfrm>
          <a:off x="218172" y="0"/>
          <a:ext cx="530346" cy="3445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509697</xdr:colOff>
      <xdr:row>1</xdr:row>
      <xdr:rowOff>143435</xdr:rowOff>
    </xdr:to>
    <xdr:pic>
      <xdr:nvPicPr>
        <xdr:cNvPr id="2" name="Afbeelding 3">
          <a:extLst>
            <a:ext uri="{FF2B5EF4-FFF2-40B4-BE49-F238E27FC236}">
              <a16:creationId xmlns:a16="http://schemas.microsoft.com/office/drawing/2014/main" id="{C7CBC851-0B4F-4C72-8FCB-428714138365}"/>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43544</xdr:colOff>
      <xdr:row>0</xdr:row>
      <xdr:rowOff>0</xdr:rowOff>
    </xdr:from>
    <xdr:to>
      <xdr:col>1</xdr:col>
      <xdr:colOff>742589</xdr:colOff>
      <xdr:row>1</xdr:row>
      <xdr:rowOff>152421</xdr:rowOff>
    </xdr:to>
    <xdr:pic>
      <xdr:nvPicPr>
        <xdr:cNvPr id="3" name="Afbeelding 2">
          <a:extLst>
            <a:ext uri="{FF2B5EF4-FFF2-40B4-BE49-F238E27FC236}">
              <a16:creationId xmlns:a16="http://schemas.microsoft.com/office/drawing/2014/main" id="{4CE3409C-8E8E-40F1-B1C4-2B2FE691E412}"/>
            </a:ext>
          </a:extLst>
        </xdr:cNvPr>
        <xdr:cNvPicPr>
          <a:picLocks noChangeAspect="1"/>
        </xdr:cNvPicPr>
      </xdr:nvPicPr>
      <xdr:blipFill>
        <a:blip xmlns:r="http://schemas.openxmlformats.org/officeDocument/2006/relationships" r:embed="rId1"/>
        <a:stretch>
          <a:fillRect/>
        </a:stretch>
      </xdr:blipFill>
      <xdr:spPr>
        <a:xfrm>
          <a:off x="228601" y="0"/>
          <a:ext cx="708570" cy="4572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509697</xdr:colOff>
      <xdr:row>1</xdr:row>
      <xdr:rowOff>143435</xdr:rowOff>
    </xdr:to>
    <xdr:pic>
      <xdr:nvPicPr>
        <xdr:cNvPr id="2" name="Afbeelding 3">
          <a:extLst>
            <a:ext uri="{FF2B5EF4-FFF2-40B4-BE49-F238E27FC236}">
              <a16:creationId xmlns:a16="http://schemas.microsoft.com/office/drawing/2014/main" id="{A64F8B12-611D-43D1-A625-ADF7B05AFE6A}"/>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509697</xdr:colOff>
      <xdr:row>1</xdr:row>
      <xdr:rowOff>143435</xdr:rowOff>
    </xdr:to>
    <xdr:pic>
      <xdr:nvPicPr>
        <xdr:cNvPr id="2" name="Afbeelding 3">
          <a:extLst>
            <a:ext uri="{FF2B5EF4-FFF2-40B4-BE49-F238E27FC236}">
              <a16:creationId xmlns:a16="http://schemas.microsoft.com/office/drawing/2014/main" id="{A209AF49-D4E4-464C-A8FA-59AF2E13B8C1}"/>
            </a:ext>
          </a:extLst>
        </xdr:cNvPr>
        <xdr:cNvPicPr>
          <a:picLocks noChangeAspect="1"/>
        </xdr:cNvPicPr>
      </xdr:nvPicPr>
      <xdr:blipFill>
        <a:blip xmlns:r="http://schemas.openxmlformats.org/officeDocument/2006/relationships" r:embed="rId1"/>
        <a:stretch>
          <a:fillRect/>
        </a:stretch>
      </xdr:blipFill>
      <xdr:spPr>
        <a:xfrm>
          <a:off x="0" y="0"/>
          <a:ext cx="509697" cy="3263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528774</xdr:colOff>
      <xdr:row>1</xdr:row>
      <xdr:rowOff>179955</xdr:rowOff>
    </xdr:to>
    <xdr:pic>
      <xdr:nvPicPr>
        <xdr:cNvPr id="2" name="Afbeelding 2">
          <a:extLst>
            <a:ext uri="{FF2B5EF4-FFF2-40B4-BE49-F238E27FC236}">
              <a16:creationId xmlns:a16="http://schemas.microsoft.com/office/drawing/2014/main" id="{024D5DCE-A47E-4E3E-B09C-C36AC3010328}"/>
            </a:ext>
          </a:extLst>
        </xdr:cNvPr>
        <xdr:cNvPicPr>
          <a:picLocks noChangeAspect="1"/>
        </xdr:cNvPicPr>
      </xdr:nvPicPr>
      <xdr:blipFill>
        <a:blip xmlns:r="http://schemas.openxmlformats.org/officeDocument/2006/relationships" r:embed="rId1"/>
        <a:stretch>
          <a:fillRect/>
        </a:stretch>
      </xdr:blipFill>
      <xdr:spPr>
        <a:xfrm>
          <a:off x="0" y="1"/>
          <a:ext cx="526869" cy="3399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81672-6952-4492-AFA7-7222DBAD1B26}" name="Tabel1" displayName="Tabel1" ref="B3:F154" totalsRowShown="0" headerRowDxfId="174" dataDxfId="172" headerRowBorderDxfId="173" tableBorderDxfId="171" totalsRowBorderDxfId="170">
  <autoFilter ref="B3:F154" xr:uid="{0ADC0D5E-7C18-46E9-ADBB-DD0FB9238E3F}"/>
  <tableColumns count="5">
    <tableColumn id="1" xr3:uid="{0D101F87-D633-486A-87F8-9F7EB3320FCB}" name="Level" dataDxfId="169"/>
    <tableColumn id="2" xr3:uid="{86F3DD71-E3F7-4014-B99E-99DE535FE209}" name="Results" dataDxfId="168"/>
    <tableColumn id="7" xr3:uid="{A174DB68-71EA-42C8-8CF4-687ACA2FA18C}" name="Indicators" dataDxfId="167"/>
    <tableColumn id="4" xr3:uid="{2DCAD187-C710-495E-BDFC-A3AF9AC9034E}" name="Means of Verification" dataDxfId="166"/>
    <tableColumn id="5" xr3:uid="{4C5F273C-3B45-46F2-800D-E2F2604282FA}" name="Frequency" dataDxfId="165"/>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C9DD6C-5D8E-450E-B46D-DC4E69302E13}" name="Tabel257" displayName="Tabel257" ref="B3:H10" totalsRowShown="0" headerRowDxfId="164" dataDxfId="162" headerRowBorderDxfId="163" tableBorderDxfId="161" totalsRowBorderDxfId="160">
  <autoFilter ref="B3:H10" xr:uid="{81C9DD6C-5D8E-450E-B46D-DC4E69302E13}"/>
  <tableColumns count="7">
    <tableColumn id="1" xr3:uid="{A74420CD-24BC-4199-8EFF-3711FD00A912}" name="Result" dataDxfId="159"/>
    <tableColumn id="2" xr3:uid="{FB04F5DA-0550-4840-A2A6-25C65F7BE02C}" name="Indicator" dataDxfId="158"/>
    <tableColumn id="3" xr3:uid="{FEB3289C-206B-4434-8C87-0026EE16E89F}" name="Baseline" dataDxfId="157"/>
    <tableColumn id="19" xr3:uid="{03514F1E-019B-4883-A194-3A073F655DC0}" name="Actual 2024" dataDxfId="156"/>
    <tableColumn id="10" xr3:uid="{0F10D736-B1B3-4A4C-9785-DCA9DE578F76}" name="Actual 2026" dataDxfId="155"/>
    <tableColumn id="14" xr3:uid="{B1950459-751A-48F8-9AE7-3912F0FBAA32}" name="Actual 2028" dataDxfId="154"/>
    <tableColumn id="18" xr3:uid="{C6E36561-0620-4A51-A66C-343741A6D6A7}" name="Actual 2030" dataDxfId="15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0E7F7A-D541-4F83-A0DB-299D94F1F8A8}" name="Tabel257813" displayName="Tabel257813" ref="B3:H14" totalsRowShown="0" headerRowDxfId="152" dataDxfId="150" headerRowBorderDxfId="151" tableBorderDxfId="149" totalsRowBorderDxfId="148">
  <autoFilter ref="B3:H14" xr:uid="{F70E7F7A-D541-4F83-A0DB-299D94F1F8A8}"/>
  <tableColumns count="7">
    <tableColumn id="1" xr3:uid="{772CBFC0-B268-49C5-AAE7-714961895C91}" name="Result" dataDxfId="147" totalsRowDxfId="146">
      <calculatedColumnFormula>'CCCD Monitoring Framework'!C54</calculatedColumnFormula>
    </tableColumn>
    <tableColumn id="2" xr3:uid="{C9E25D55-9C61-4975-BBF7-606B8439E7C0}" name="Indicator" dataDxfId="145" totalsRowDxfId="144"/>
    <tableColumn id="3" xr3:uid="{6AA0B462-8F5E-4D87-8945-3D9672EDF24D}" name="Baseline" dataDxfId="143" totalsRowDxfId="142"/>
    <tableColumn id="19" xr3:uid="{FC9F5E68-955B-455A-A96F-223ED7B5D18C}" name="Actual 2024" dataDxfId="141" totalsRowDxfId="140"/>
    <tableColumn id="8" xr3:uid="{82F1DE4C-5391-4137-8B10-F509F59E6FD0}" name="Actual 2026" dataDxfId="139" totalsRowDxfId="138"/>
    <tableColumn id="12" xr3:uid="{EAB648C7-E0BA-476B-863D-0CE11AE4AE59}" name="Actual 2028" dataDxfId="137" totalsRowDxfId="136"/>
    <tableColumn id="16" xr3:uid="{99FBC00C-F2E6-40D1-87C8-0DE388AA66D7}" name="Actual 2030" dataDxfId="135" totalsRowDxfId="13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89D224-C5E8-4D00-A2D5-4DC008D66C62}" name="Tabel2569" displayName="Tabel2569" ref="B3:K12" headerRowDxfId="133" dataDxfId="131" totalsRowDxfId="129" headerRowBorderDxfId="132" tableBorderDxfId="130" totalsRowBorderDxfId="128">
  <autoFilter ref="B3:K12" xr:uid="{F589D224-C5E8-4D00-A2D5-4DC008D66C62}"/>
  <tableColumns count="10">
    <tableColumn id="1" xr3:uid="{743A2025-5F99-4989-A0FF-381B00B2FFE5}" name="Result" totalsRowFunction="custom" dataDxfId="127" totalsRowDxfId="126">
      <totalsRowFormula>'CCCD Monitoring Framework'!C34</totalsRowFormula>
    </tableColumn>
    <tableColumn id="2" xr3:uid="{89C7F676-86F3-454B-ACF7-25650BB65CE0}" name="Indicator" totalsRowFunction="custom" dataDxfId="125" totalsRowDxfId="124">
      <calculatedColumnFormula>'CCCD Monitoring Framework'!D7</calculatedColumnFormula>
      <totalsRowFormula>'CCCD Monitoring Framework'!D34</totalsRowFormula>
    </tableColumn>
    <tableColumn id="3" xr3:uid="{5DA502B7-E520-4029-BDF7-8F055EBC68DD}" name="Baseline" dataDxfId="123" totalsRowDxfId="122"/>
    <tableColumn id="6" xr3:uid="{9B131D79-6430-40A7-854F-A9B32E0AF96E}" name="Actual 2024" dataDxfId="121" totalsRowDxfId="120"/>
    <tableColumn id="8" xr3:uid="{4CDB220E-9D1B-49F0-B9D8-C0E90E68B527}" name="Actual 2025" dataDxfId="119" totalsRowDxfId="118"/>
    <tableColumn id="10" xr3:uid="{63781EC0-1133-4740-9614-B4F823436E26}" name="Actual 2026" dataDxfId="117" totalsRowDxfId="116"/>
    <tableColumn id="12" xr3:uid="{AEAFD434-5517-4FFB-A6E7-C6A01ABA2D84}" name="Actual 2027" dataDxfId="115" totalsRowDxfId="114"/>
    <tableColumn id="14" xr3:uid="{02F95783-851E-42C9-8CA4-7172307BF892}" name="Actual 2028" dataDxfId="113" totalsRowDxfId="112"/>
    <tableColumn id="16" xr3:uid="{F470FD17-4C75-4B2B-8FE1-BF376696A7BF}" name="Actual 2029" dataDxfId="111" totalsRowDxfId="110"/>
    <tableColumn id="17" xr3:uid="{C3184AB7-34CF-4A33-84BA-B3BAE6946865}" name="Actual 2030" dataDxfId="109" totalsRowDxfId="108"/>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B5079A-C37D-450F-9608-362E03470D85}" name="Tabel3" displayName="Tabel3" ref="B3:K10" totalsRowShown="0" headerRowDxfId="107" dataDxfId="105" headerRowBorderDxfId="106" tableBorderDxfId="104">
  <autoFilter ref="B3:K10" xr:uid="{C3B5079A-C37D-450F-9608-362E03470D85}"/>
  <tableColumns count="10">
    <tableColumn id="1" xr3:uid="{96E8FAA8-721A-484F-A857-AC844A410EA6}" name="Result" dataDxfId="103" totalsRowDxfId="102"/>
    <tableColumn id="2" xr3:uid="{EE20BED0-5DFE-4E80-BDAB-5576B8F7EB8D}" name="Indicator" dataDxfId="101" totalsRowDxfId="100"/>
    <tableColumn id="3" xr3:uid="{CA8C01F4-FA6B-4CAB-9615-C48D4D7853D7}" name="Baseline" dataDxfId="99" totalsRowDxfId="98"/>
    <tableColumn id="6" xr3:uid="{DF9954C2-6983-4BC9-AB70-B93E0DF9C7AA}" name="Actual 2024" dataDxfId="97" totalsRowDxfId="96"/>
    <tableColumn id="8" xr3:uid="{21463F44-8F07-40EE-B706-CCF742F56BBD}" name="Actual 2025" dataDxfId="95" totalsRowDxfId="94"/>
    <tableColumn id="10" xr3:uid="{A6CA9EA5-604F-4E29-AFE3-847B7112A165}" name="Actual 2026" dataDxfId="93" totalsRowDxfId="92"/>
    <tableColumn id="12" xr3:uid="{C4F961AE-C68A-4665-A92A-28312B4AF8C4}" name="Actual 2027" dataDxfId="91" totalsRowDxfId="90"/>
    <tableColumn id="14" xr3:uid="{DD4E5BA3-D08C-4AD2-8AA2-26DDB5514D31}" name="Actual 2028" dataDxfId="89" totalsRowDxfId="88"/>
    <tableColumn id="16" xr3:uid="{47E0E952-63E4-4E3C-A05E-8D6167932DC4}" name="Actual 2029" dataDxfId="87" totalsRowDxfId="86"/>
    <tableColumn id="23" xr3:uid="{96DD8EBB-214D-45B6-B9D1-B3BABF87E99B}" name="Actual 2030" dataDxfId="85" totalsRowDxfId="8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EFDE6C5-15E8-4D77-A524-94A17763888B}" name="Tabel2578314" displayName="Tabel2578314" ref="B3:H12" headerRowDxfId="83" dataDxfId="81" totalsRowDxfId="79" headerRowBorderDxfId="82" tableBorderDxfId="80" totalsRowBorderDxfId="78">
  <autoFilter ref="B3:H12" xr:uid="{1EFDE6C5-15E8-4D77-A524-94A17763888B}"/>
  <tableColumns count="7">
    <tableColumn id="1" xr3:uid="{DA636FDA-DC74-4F28-93F9-0C7DF196210F}" name="Result" dataDxfId="77" totalsRowDxfId="76"/>
    <tableColumn id="2" xr3:uid="{003FA246-BC76-445D-8871-69B09A9D6C52}" name="Indicator" dataDxfId="75" totalsRowDxfId="74"/>
    <tableColumn id="3" xr3:uid="{CE2B1CF0-F386-4391-B221-91220BD7FC9B}" name="Baseline" dataDxfId="73" totalsRowDxfId="72"/>
    <tableColumn id="5" xr3:uid="{421939F2-E00A-4DD2-BB00-7901EBE6ED61}" name="Actual 2024" dataDxfId="71" totalsRowDxfId="70"/>
    <tableColumn id="6" xr3:uid="{CB240406-8673-48AF-9AB1-30269AF16F07}" name="Actual 2026" dataDxfId="69" totalsRowDxfId="68"/>
    <tableColumn id="7" xr3:uid="{1FD1DAF2-2DC2-4708-B23A-9416139E2777}" name="Actual 2028" dataDxfId="67" totalsRowDxfId="66"/>
    <tableColumn id="4" xr3:uid="{380BD00D-6C8A-4A2B-A40E-D8510F94E3FD}" name="Actual 2030" dataDxfId="65" totalsRowDxfId="64"/>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D3E5D6A-B55F-4C8E-A53B-DB3CC93B278E}" name="Tabel2578361112" displayName="Tabel2578361112" ref="B3:K27" headerRowDxfId="63" dataDxfId="61" headerRowBorderDxfId="62" tableBorderDxfId="60" totalsRowBorderDxfId="59">
  <autoFilter ref="B3:K27" xr:uid="{5EF4ECC8-B62E-464B-99FF-B0840CE4B702}"/>
  <tableColumns count="10">
    <tableColumn id="1" xr3:uid="{EF9E2229-9076-4373-8251-FCD9B8B6E0EA}" name="Result" dataDxfId="58" totalsRowDxfId="57"/>
    <tableColumn id="2" xr3:uid="{C867E04E-4AE9-46A4-979A-E5A78431767E}" name="Indicator" dataDxfId="56" totalsRowDxfId="55"/>
    <tableColumn id="3" xr3:uid="{D5B0BDAE-D656-47DE-A7F9-E5C48C670B15}" name="Baseline" dataDxfId="54" totalsRowDxfId="53"/>
    <tableColumn id="19" xr3:uid="{1E3DC6A1-413A-48B6-91E0-04BA4ED24B4F}" name="Actual 2024" dataDxfId="52" totalsRowDxfId="51"/>
    <tableColumn id="8" xr3:uid="{207C81C5-CE43-4045-BB6C-98DC93DCC018}" name="Actual 2025" dataDxfId="50" totalsRowDxfId="49"/>
    <tableColumn id="10" xr3:uid="{E708DDE8-EE93-40E0-80A7-D074A79B0C7B}" name="Actual 2026" dataDxfId="48" totalsRowDxfId="47"/>
    <tableColumn id="12" xr3:uid="{F08CE9C2-D4A8-4877-A8E5-09B21D86BB67}" name="Actual 2027" dataDxfId="46" totalsRowDxfId="45"/>
    <tableColumn id="14" xr3:uid="{E6D343BD-1FF1-4093-8017-38DD8B3080D8}" name="Actual 2028" dataDxfId="44" totalsRowDxfId="43"/>
    <tableColumn id="16" xr3:uid="{58B2CB02-31B1-4BF2-A933-E205AF18E66A}" name="Actual 2029" dataDxfId="42" totalsRowDxfId="41"/>
    <tableColumn id="18" xr3:uid="{5BCBDD18-FD3F-41B8-AE5C-D4461C86A7D6}" name="Actual 2030" dataDxfId="40" totalsRowDxfId="39"/>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AC403-C449-4A1D-A6AE-EBE14DC51BC6}" name="Tabel257836" displayName="Tabel257836" ref="B3:H10" totalsRowShown="0" headerRowDxfId="38" dataDxfId="36" headerRowBorderDxfId="37" tableBorderDxfId="35" totalsRowBorderDxfId="34">
  <autoFilter ref="B3:H10" xr:uid="{5EF4ECC8-B62E-464B-99FF-B0840CE4B702}"/>
  <tableColumns count="7">
    <tableColumn id="1" xr3:uid="{5EBD0AE1-4453-47C1-B7E9-831DA8174F9B}" name="Result" dataDxfId="33" totalsRowDxfId="32">
      <calculatedColumnFormula>'CCCD Monitoring Framework'!C70</calculatedColumnFormula>
    </tableColumn>
    <tableColumn id="2" xr3:uid="{60E70C88-C8E5-4928-9462-F467BCB53ADB}" name="Indicator" dataDxfId="31" totalsRowDxfId="30">
      <calculatedColumnFormula>'CCCD Monitoring Framework'!D70</calculatedColumnFormula>
    </tableColumn>
    <tableColumn id="4" xr3:uid="{1E96C6CE-D1B0-4FB5-B7D9-759514A5DB2E}" name="Baseline" dataDxfId="29" totalsRowDxfId="28"/>
    <tableColumn id="14" xr3:uid="{56217940-D389-49BD-9C69-0C4D87AE6584}" name="Actual 2024" dataDxfId="27" totalsRowDxfId="26"/>
    <tableColumn id="16" xr3:uid="{6A178C73-1F7B-4C5F-870C-40E2B0D8DA4F}" name="Actual 2026" dataDxfId="25" totalsRowDxfId="24"/>
    <tableColumn id="18" xr3:uid="{877C7FB6-777F-40D1-8460-A2EAFCD95535}" name="Actual _x000a_2028" dataDxfId="23" totalsRowDxfId="22"/>
    <tableColumn id="3" xr3:uid="{8E4EBB80-17E3-4896-AD21-6D8C53EA65CD}" name="Actual 2030" dataDxfId="21" totalsRowDxfId="20"/>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E155F1-6F9A-4985-B9E2-41597743A8BA}" name="Tabel25783611" displayName="Tabel25783611" ref="B3:G11" headerRowDxfId="19" dataDxfId="17" headerRowBorderDxfId="18" tableBorderDxfId="16" totalsRowBorderDxfId="15">
  <autoFilter ref="B3:G11" xr:uid="{5EF4ECC8-B62E-464B-99FF-B0840CE4B702}"/>
  <tableColumns count="6">
    <tableColumn id="1" xr3:uid="{77070E59-5175-40DA-8DF1-E9357509B6F6}" name="Result" totalsRowFunction="custom" dataDxfId="14" totalsRowDxfId="13">
      <calculatedColumnFormula>'CCCD Monitoring Framework'!C144</calculatedColumnFormula>
      <totalsRowFormula>'CCCD Monitoring Framework'!C140</totalsRowFormula>
    </tableColumn>
    <tableColumn id="2" xr3:uid="{88B1762A-E60E-44CA-A709-6925A66B4F3B}" name="Indicator" totalsRowLabel="Average score on relevent knowledge and skills (Q6.)" dataDxfId="12" totalsRowDxfId="11">
      <calculatedColumnFormula>'CCCD Monitoring Framework'!D144</calculatedColumnFormula>
    </tableColumn>
    <tableColumn id="3" xr3:uid="{4D2E5318-02CB-464E-B3A1-560AC6C5C14D}" name="Baseline" dataDxfId="10" totalsRowDxfId="9"/>
    <tableColumn id="7" xr3:uid="{21EABF38-30FB-42E2-87E5-421F7C5CBEE8}" name="Actual 2023" dataDxfId="8" totalsRowDxfId="7"/>
    <tableColumn id="8" xr3:uid="{53635D24-CB6F-47C3-85A5-A7A2F6B6214F}" name="Actual 2025" dataDxfId="6" totalsRowDxfId="5"/>
    <tableColumn id="21" xr3:uid="{4E69170A-ABB8-4890-AEBC-D8F63E39E98B}" name="Actual 2027" dataDxfId="4" totalsRowDxfId="3"/>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BF33-2E1C-43EA-B62B-32E183652346}">
  <sheetPr codeName="Sheet1">
    <tabColor rgb="FFB1003B"/>
  </sheetPr>
  <dimension ref="A1:M38"/>
  <sheetViews>
    <sheetView tabSelected="1" zoomScale="115" zoomScaleNormal="115" zoomScaleSheetLayoutView="130" workbookViewId="0"/>
  </sheetViews>
  <sheetFormatPr defaultColWidth="8.85546875" defaultRowHeight="19.5" x14ac:dyDescent="0.55000000000000004"/>
  <cols>
    <col min="1" max="6" width="8.85546875" style="159"/>
    <col min="7" max="7" width="9.5703125" style="159" customWidth="1"/>
    <col min="8" max="8" width="12.140625" style="159" bestFit="1" customWidth="1"/>
    <col min="9" max="16384" width="8.85546875" style="159"/>
  </cols>
  <sheetData>
    <row r="1" spans="1:13" ht="20.45" customHeight="1" x14ac:dyDescent="0.55000000000000004">
      <c r="A1" s="151"/>
      <c r="B1" s="523" t="s">
        <v>0</v>
      </c>
      <c r="C1" s="523"/>
      <c r="D1" s="523"/>
      <c r="E1" s="523"/>
      <c r="F1" s="523"/>
      <c r="G1" s="523"/>
      <c r="H1" s="523"/>
      <c r="I1" s="523"/>
      <c r="J1" s="523"/>
      <c r="K1" s="523"/>
      <c r="L1" s="523"/>
      <c r="M1" s="151"/>
    </row>
    <row r="2" spans="1:13" x14ac:dyDescent="0.55000000000000004">
      <c r="A2" s="151"/>
      <c r="B2" s="523"/>
      <c r="C2" s="523"/>
      <c r="D2" s="523"/>
      <c r="E2" s="523"/>
      <c r="F2" s="523"/>
      <c r="G2" s="523"/>
      <c r="H2" s="523"/>
      <c r="I2" s="523"/>
      <c r="J2" s="523"/>
      <c r="K2" s="523"/>
      <c r="L2" s="523"/>
      <c r="M2" s="151"/>
    </row>
    <row r="3" spans="1:13" x14ac:dyDescent="0.55000000000000004">
      <c r="A3" s="151"/>
      <c r="B3" s="161" t="s">
        <v>1</v>
      </c>
      <c r="C3" s="157"/>
      <c r="D3" s="157"/>
      <c r="E3" s="157"/>
      <c r="F3" s="157"/>
      <c r="G3" s="157"/>
      <c r="H3" s="157"/>
      <c r="I3" s="157"/>
      <c r="J3" s="157"/>
      <c r="K3" s="157"/>
      <c r="L3" s="158"/>
      <c r="M3" s="151"/>
    </row>
    <row r="4" spans="1:13" ht="43.9" customHeight="1" x14ac:dyDescent="0.55000000000000004">
      <c r="A4" s="151"/>
      <c r="B4" s="163"/>
      <c r="C4" s="525" t="s">
        <v>2</v>
      </c>
      <c r="D4" s="525"/>
      <c r="E4" s="525"/>
      <c r="F4" s="525"/>
      <c r="G4" s="525"/>
      <c r="H4" s="525"/>
      <c r="I4" s="525"/>
      <c r="J4" s="525"/>
      <c r="K4" s="525"/>
      <c r="L4" s="526"/>
      <c r="M4" s="151"/>
    </row>
    <row r="5" spans="1:13" ht="55.9" customHeight="1" x14ac:dyDescent="0.55000000000000004">
      <c r="A5" s="151"/>
      <c r="B5" s="163"/>
      <c r="C5" s="525" t="s">
        <v>3</v>
      </c>
      <c r="D5" s="525"/>
      <c r="E5" s="525"/>
      <c r="F5" s="525"/>
      <c r="G5" s="525"/>
      <c r="H5" s="525"/>
      <c r="I5" s="525"/>
      <c r="J5" s="525"/>
      <c r="K5" s="525"/>
      <c r="L5" s="526"/>
      <c r="M5" s="151"/>
    </row>
    <row r="6" spans="1:13" x14ac:dyDescent="0.55000000000000004">
      <c r="A6" s="151"/>
      <c r="B6" s="163"/>
      <c r="C6" s="525" t="s">
        <v>4</v>
      </c>
      <c r="D6" s="525"/>
      <c r="E6" s="525"/>
      <c r="F6" s="525"/>
      <c r="G6" s="525"/>
      <c r="H6" s="525"/>
      <c r="I6" s="525"/>
      <c r="J6" s="525"/>
      <c r="K6" s="525"/>
      <c r="L6" s="526"/>
      <c r="M6" s="151"/>
    </row>
    <row r="7" spans="1:13" ht="95.45" customHeight="1" x14ac:dyDescent="0.55000000000000004">
      <c r="A7" s="151"/>
      <c r="B7" s="154"/>
      <c r="C7" s="527" t="s">
        <v>5</v>
      </c>
      <c r="D7" s="527"/>
      <c r="E7" s="527"/>
      <c r="F7" s="527"/>
      <c r="G7" s="527"/>
      <c r="H7" s="527"/>
      <c r="I7" s="527"/>
      <c r="J7" s="527"/>
      <c r="K7" s="527"/>
      <c r="L7" s="528"/>
      <c r="M7" s="151"/>
    </row>
    <row r="8" spans="1:13" x14ac:dyDescent="0.55000000000000004">
      <c r="A8" s="151"/>
      <c r="B8" s="151"/>
      <c r="C8" s="245"/>
      <c r="D8" s="245"/>
      <c r="E8" s="245"/>
      <c r="F8" s="245"/>
      <c r="G8" s="245"/>
      <c r="H8" s="245"/>
      <c r="I8" s="245"/>
      <c r="J8" s="245"/>
      <c r="K8" s="245"/>
      <c r="L8" s="245"/>
      <c r="M8" s="151"/>
    </row>
    <row r="9" spans="1:13" x14ac:dyDescent="0.55000000000000004">
      <c r="A9" s="151"/>
      <c r="B9" s="531" t="s">
        <v>6</v>
      </c>
      <c r="C9" s="532"/>
      <c r="D9" s="532"/>
      <c r="E9" s="532"/>
      <c r="F9" s="532"/>
      <c r="G9" s="532"/>
      <c r="H9" s="532"/>
      <c r="I9" s="157"/>
      <c r="J9" s="157"/>
      <c r="K9" s="157"/>
      <c r="L9" s="158"/>
      <c r="M9" s="151"/>
    </row>
    <row r="10" spans="1:13" x14ac:dyDescent="0.55000000000000004">
      <c r="A10" s="151"/>
      <c r="B10" s="153"/>
      <c r="C10" s="537" t="s">
        <v>7</v>
      </c>
      <c r="D10" s="537"/>
      <c r="E10" s="537"/>
      <c r="F10" s="537"/>
      <c r="G10" s="537"/>
      <c r="H10" s="537"/>
      <c r="I10" s="151"/>
      <c r="J10" s="151"/>
      <c r="K10" s="151"/>
      <c r="L10" s="152"/>
      <c r="M10" s="151"/>
    </row>
    <row r="11" spans="1:13" ht="83.45" customHeight="1" x14ac:dyDescent="0.55000000000000004">
      <c r="A11" s="151"/>
      <c r="B11" s="153"/>
      <c r="C11" s="538" t="s">
        <v>8</v>
      </c>
      <c r="D11" s="538"/>
      <c r="E11" s="538"/>
      <c r="F11" s="538"/>
      <c r="G11" s="538"/>
      <c r="H11" s="538"/>
      <c r="I11" s="151"/>
      <c r="J11" s="151"/>
      <c r="K11" s="151"/>
      <c r="L11" s="152"/>
      <c r="M11" s="151"/>
    </row>
    <row r="12" spans="1:13" x14ac:dyDescent="0.55000000000000004">
      <c r="A12" s="151"/>
      <c r="B12" s="154"/>
      <c r="C12" s="529"/>
      <c r="D12" s="529"/>
      <c r="E12" s="529"/>
      <c r="F12" s="529"/>
      <c r="G12" s="529"/>
      <c r="H12" s="529"/>
      <c r="I12" s="155"/>
      <c r="J12" s="155"/>
      <c r="K12" s="155"/>
      <c r="L12" s="156"/>
      <c r="M12" s="151"/>
    </row>
    <row r="13" spans="1:13" ht="19.899999999999999" customHeight="1" x14ac:dyDescent="0.55000000000000004">
      <c r="A13" s="151"/>
      <c r="B13" s="151"/>
      <c r="C13" s="162"/>
      <c r="D13" s="162"/>
      <c r="E13" s="162"/>
      <c r="F13" s="162"/>
      <c r="G13" s="162"/>
      <c r="H13" s="162"/>
      <c r="I13" s="151"/>
      <c r="J13" s="151"/>
      <c r="K13" s="151"/>
      <c r="L13" s="151"/>
      <c r="M13" s="151"/>
    </row>
    <row r="14" spans="1:13" x14ac:dyDescent="0.55000000000000004">
      <c r="A14" s="151"/>
      <c r="B14" s="531" t="s">
        <v>9</v>
      </c>
      <c r="C14" s="532"/>
      <c r="D14" s="532"/>
      <c r="E14" s="532"/>
      <c r="F14" s="532"/>
      <c r="G14" s="532"/>
      <c r="H14" s="532"/>
      <c r="I14" s="157"/>
      <c r="J14" s="157"/>
      <c r="K14" s="157"/>
      <c r="L14" s="158"/>
      <c r="M14" s="151"/>
    </row>
    <row r="15" spans="1:13" ht="38.450000000000003" customHeight="1" x14ac:dyDescent="0.55000000000000004">
      <c r="A15" s="151"/>
      <c r="B15" s="153"/>
      <c r="C15" s="537" t="s">
        <v>10</v>
      </c>
      <c r="D15" s="537"/>
      <c r="E15" s="537"/>
      <c r="F15" s="537"/>
      <c r="G15" s="537"/>
      <c r="H15" s="537"/>
      <c r="I15" s="151"/>
      <c r="J15" s="151"/>
      <c r="K15" s="151"/>
      <c r="L15" s="152"/>
      <c r="M15" s="151"/>
    </row>
    <row r="16" spans="1:13" ht="38.450000000000003" customHeight="1" x14ac:dyDescent="0.55000000000000004">
      <c r="A16" s="151"/>
      <c r="B16" s="153"/>
      <c r="C16" s="537" t="s">
        <v>11</v>
      </c>
      <c r="D16" s="537"/>
      <c r="E16" s="537"/>
      <c r="F16" s="537"/>
      <c r="G16" s="537"/>
      <c r="H16" s="537"/>
      <c r="I16" s="151"/>
      <c r="J16" s="151"/>
      <c r="K16" s="151"/>
      <c r="L16" s="152"/>
      <c r="M16" s="151"/>
    </row>
    <row r="17" spans="1:13" x14ac:dyDescent="0.55000000000000004">
      <c r="A17" s="151"/>
      <c r="B17" s="154"/>
      <c r="C17" s="529"/>
      <c r="D17" s="529"/>
      <c r="E17" s="529"/>
      <c r="F17" s="529"/>
      <c r="G17" s="529"/>
      <c r="H17" s="529"/>
      <c r="I17" s="155"/>
      <c r="J17" s="155"/>
      <c r="K17" s="155"/>
      <c r="L17" s="156"/>
      <c r="M17" s="151"/>
    </row>
    <row r="18" spans="1:13" x14ac:dyDescent="0.55000000000000004">
      <c r="A18" s="151"/>
      <c r="B18" s="151"/>
      <c r="C18" s="151"/>
      <c r="D18" s="151"/>
      <c r="E18" s="151"/>
      <c r="F18" s="151"/>
      <c r="G18" s="151"/>
      <c r="H18" s="151"/>
      <c r="I18" s="151"/>
      <c r="J18" s="151"/>
      <c r="K18" s="151"/>
      <c r="L18" s="106"/>
      <c r="M18" s="151"/>
    </row>
    <row r="19" spans="1:13" x14ac:dyDescent="0.55000000000000004">
      <c r="A19" s="151"/>
      <c r="B19" s="533" t="s">
        <v>12</v>
      </c>
      <c r="C19" s="534"/>
      <c r="D19" s="534"/>
      <c r="E19" s="534"/>
      <c r="F19" s="534"/>
      <c r="G19" s="534"/>
      <c r="H19" s="534"/>
      <c r="I19" s="157"/>
      <c r="J19" s="157"/>
      <c r="K19" s="157"/>
      <c r="L19" s="158"/>
      <c r="M19" s="151"/>
    </row>
    <row r="20" spans="1:13" s="251" customFormat="1" ht="106.15" customHeight="1" x14ac:dyDescent="0.25">
      <c r="A20" s="248"/>
      <c r="B20" s="249"/>
      <c r="C20" s="538" t="s">
        <v>13</v>
      </c>
      <c r="D20" s="538"/>
      <c r="E20" s="538"/>
      <c r="F20" s="538"/>
      <c r="G20" s="538"/>
      <c r="H20" s="538"/>
      <c r="I20" s="248"/>
      <c r="J20" s="248"/>
      <c r="K20" s="248"/>
      <c r="L20" s="250"/>
      <c r="M20" s="248"/>
    </row>
    <row r="21" spans="1:13" x14ac:dyDescent="0.55000000000000004">
      <c r="A21" s="151"/>
      <c r="B21" s="154"/>
      <c r="C21" s="524"/>
      <c r="D21" s="524"/>
      <c r="E21" s="524"/>
      <c r="F21" s="524"/>
      <c r="G21" s="524"/>
      <c r="H21" s="155"/>
      <c r="I21" s="155"/>
      <c r="J21" s="155"/>
      <c r="K21" s="155"/>
      <c r="L21" s="156"/>
      <c r="M21" s="151"/>
    </row>
    <row r="22" spans="1:13" x14ac:dyDescent="0.55000000000000004">
      <c r="A22" s="151"/>
      <c r="B22" s="151"/>
      <c r="C22" s="151"/>
      <c r="D22" s="151"/>
      <c r="E22" s="151"/>
      <c r="F22" s="151"/>
      <c r="G22" s="151"/>
      <c r="H22" s="151"/>
      <c r="I22" s="151"/>
      <c r="J22" s="151"/>
      <c r="K22" s="151"/>
      <c r="L22" s="106"/>
      <c r="M22" s="151"/>
    </row>
    <row r="23" spans="1:13" x14ac:dyDescent="0.55000000000000004">
      <c r="A23" s="151"/>
      <c r="B23" s="535" t="s">
        <v>14</v>
      </c>
      <c r="C23" s="536"/>
      <c r="D23" s="536"/>
      <c r="E23" s="536"/>
      <c r="F23" s="536"/>
      <c r="G23" s="536"/>
      <c r="H23" s="536"/>
      <c r="I23" s="157"/>
      <c r="J23" s="157"/>
      <c r="K23" s="157"/>
      <c r="L23" s="158"/>
      <c r="M23" s="151"/>
    </row>
    <row r="24" spans="1:13" ht="40.9" customHeight="1" x14ac:dyDescent="0.55000000000000004">
      <c r="A24" s="151"/>
      <c r="B24" s="153"/>
      <c r="C24" s="529" t="s">
        <v>15</v>
      </c>
      <c r="D24" s="529"/>
      <c r="E24" s="529"/>
      <c r="F24" s="529"/>
      <c r="G24" s="529"/>
      <c r="H24" s="529"/>
      <c r="I24" s="529"/>
      <c r="J24" s="529"/>
      <c r="K24" s="529"/>
      <c r="L24" s="530"/>
      <c r="M24" s="151"/>
    </row>
    <row r="25" spans="1:13" ht="30" customHeight="1" x14ac:dyDescent="0.55000000000000004">
      <c r="A25" s="151"/>
      <c r="B25" s="246"/>
      <c r="C25" s="522" t="s">
        <v>822</v>
      </c>
      <c r="D25" s="522"/>
      <c r="E25" s="522"/>
      <c r="F25" s="522"/>
      <c r="G25" s="522"/>
      <c r="H25" s="242"/>
      <c r="I25" s="242"/>
      <c r="J25" s="242"/>
      <c r="K25" s="242"/>
      <c r="L25" s="243"/>
      <c r="M25" s="151"/>
    </row>
    <row r="26" spans="1:13" ht="30" customHeight="1" x14ac:dyDescent="0.55000000000000004">
      <c r="A26" s="151"/>
      <c r="B26" s="247"/>
      <c r="C26" s="522" t="s">
        <v>16</v>
      </c>
      <c r="D26" s="522"/>
      <c r="E26" s="522"/>
      <c r="F26" s="522"/>
      <c r="G26" s="522"/>
      <c r="H26" s="242"/>
      <c r="I26" s="242"/>
      <c r="J26" s="242"/>
      <c r="K26" s="242"/>
      <c r="L26" s="243"/>
      <c r="M26" s="151"/>
    </row>
    <row r="27" spans="1:13" ht="30" customHeight="1" x14ac:dyDescent="0.55000000000000004">
      <c r="A27" s="151"/>
      <c r="B27" s="247"/>
      <c r="C27" s="522" t="s">
        <v>17</v>
      </c>
      <c r="D27" s="522"/>
      <c r="E27" s="522"/>
      <c r="F27" s="522"/>
      <c r="G27" s="522"/>
      <c r="H27" s="242"/>
      <c r="I27" s="242"/>
      <c r="J27" s="242"/>
      <c r="K27" s="242"/>
      <c r="L27" s="243"/>
      <c r="M27" s="151"/>
    </row>
    <row r="28" spans="1:13" ht="30" customHeight="1" x14ac:dyDescent="0.55000000000000004">
      <c r="A28" s="151"/>
      <c r="B28" s="247"/>
      <c r="C28" s="522" t="s">
        <v>18</v>
      </c>
      <c r="D28" s="522"/>
      <c r="E28" s="522"/>
      <c r="F28" s="522"/>
      <c r="G28" s="522"/>
      <c r="H28" s="242"/>
      <c r="I28" s="242"/>
      <c r="J28" s="242"/>
      <c r="K28" s="242"/>
      <c r="L28" s="243"/>
      <c r="M28" s="151"/>
    </row>
    <row r="29" spans="1:13" ht="30" customHeight="1" x14ac:dyDescent="0.55000000000000004">
      <c r="A29" s="151"/>
      <c r="B29" s="247"/>
      <c r="C29" s="522" t="s">
        <v>19</v>
      </c>
      <c r="D29" s="522"/>
      <c r="E29" s="522"/>
      <c r="F29" s="522"/>
      <c r="G29" s="522"/>
      <c r="H29" s="242"/>
      <c r="I29" s="242"/>
      <c r="J29" s="242"/>
      <c r="K29" s="242"/>
      <c r="L29" s="243"/>
      <c r="M29" s="151"/>
    </row>
    <row r="30" spans="1:13" ht="30" customHeight="1" x14ac:dyDescent="0.55000000000000004">
      <c r="A30" s="151"/>
      <c r="B30" s="247"/>
      <c r="C30" s="522" t="s">
        <v>20</v>
      </c>
      <c r="D30" s="522"/>
      <c r="E30" s="522"/>
      <c r="F30" s="522"/>
      <c r="G30" s="522"/>
      <c r="H30" s="242"/>
      <c r="I30" s="242"/>
      <c r="J30" s="242"/>
      <c r="K30" s="242"/>
      <c r="L30" s="243"/>
      <c r="M30" s="151"/>
    </row>
    <row r="31" spans="1:13" ht="30" customHeight="1" x14ac:dyDescent="0.55000000000000004">
      <c r="A31" s="151"/>
      <c r="B31" s="247"/>
      <c r="C31" s="522" t="s">
        <v>21</v>
      </c>
      <c r="D31" s="522"/>
      <c r="E31" s="522"/>
      <c r="F31" s="522"/>
      <c r="G31" s="522"/>
      <c r="H31" s="242"/>
      <c r="I31" s="242"/>
      <c r="J31" s="242"/>
      <c r="K31" s="242"/>
      <c r="L31" s="243"/>
      <c r="M31" s="151"/>
    </row>
    <row r="32" spans="1:13" ht="30" customHeight="1" x14ac:dyDescent="0.55000000000000004">
      <c r="A32" s="151"/>
      <c r="B32" s="247"/>
      <c r="C32" s="522" t="s">
        <v>22</v>
      </c>
      <c r="D32" s="522"/>
      <c r="E32" s="522"/>
      <c r="F32" s="522"/>
      <c r="G32" s="522"/>
      <c r="H32" s="242"/>
      <c r="I32" s="242"/>
      <c r="J32" s="242"/>
      <c r="K32" s="242"/>
      <c r="L32" s="243"/>
      <c r="M32" s="151"/>
    </row>
    <row r="33" spans="1:13" ht="30" customHeight="1" x14ac:dyDescent="0.55000000000000004">
      <c r="A33" s="151"/>
      <c r="B33" s="247"/>
      <c r="C33" s="522" t="s">
        <v>23</v>
      </c>
      <c r="D33" s="522"/>
      <c r="E33" s="522"/>
      <c r="F33" s="522"/>
      <c r="G33" s="522"/>
      <c r="H33" s="242"/>
      <c r="I33" s="242"/>
      <c r="J33" s="242"/>
      <c r="K33" s="242"/>
      <c r="L33" s="243"/>
      <c r="M33" s="151"/>
    </row>
    <row r="34" spans="1:13" ht="30" customHeight="1" x14ac:dyDescent="0.55000000000000004">
      <c r="A34" s="151"/>
      <c r="B34" s="247"/>
      <c r="C34" s="522" t="s">
        <v>24</v>
      </c>
      <c r="D34" s="522"/>
      <c r="E34" s="522"/>
      <c r="F34" s="522"/>
      <c r="G34" s="522"/>
      <c r="H34" s="242"/>
      <c r="I34" s="242"/>
      <c r="J34" s="242"/>
      <c r="K34" s="242"/>
      <c r="L34" s="243"/>
      <c r="M34" s="151"/>
    </row>
    <row r="35" spans="1:13" ht="30" customHeight="1" x14ac:dyDescent="0.55000000000000004">
      <c r="A35" s="151"/>
      <c r="B35" s="247"/>
      <c r="C35" s="522" t="s">
        <v>25</v>
      </c>
      <c r="D35" s="522"/>
      <c r="E35" s="522"/>
      <c r="F35" s="522"/>
      <c r="G35" s="522"/>
      <c r="H35" s="242"/>
      <c r="I35" s="242"/>
      <c r="J35" s="242"/>
      <c r="K35" s="242"/>
      <c r="L35" s="243"/>
      <c r="M35" s="151"/>
    </row>
    <row r="36" spans="1:13" ht="30" customHeight="1" x14ac:dyDescent="0.55000000000000004">
      <c r="A36" s="151"/>
      <c r="B36" s="247"/>
      <c r="C36" s="522" t="s">
        <v>26</v>
      </c>
      <c r="D36" s="522"/>
      <c r="E36" s="522"/>
      <c r="F36" s="522"/>
      <c r="G36" s="522"/>
      <c r="H36" s="242"/>
      <c r="I36" s="242"/>
      <c r="J36" s="242"/>
      <c r="K36" s="242"/>
      <c r="L36" s="243"/>
      <c r="M36" s="151"/>
    </row>
    <row r="37" spans="1:13" ht="30" customHeight="1" x14ac:dyDescent="0.55000000000000004">
      <c r="A37" s="151"/>
      <c r="B37" s="247"/>
      <c r="C37" s="522" t="s">
        <v>27</v>
      </c>
      <c r="D37" s="522"/>
      <c r="E37" s="522"/>
      <c r="F37" s="522"/>
      <c r="G37" s="522"/>
      <c r="H37" s="242"/>
      <c r="I37" s="242"/>
      <c r="J37" s="242"/>
      <c r="K37" s="242"/>
      <c r="L37" s="243"/>
      <c r="M37" s="151"/>
    </row>
    <row r="38" spans="1:13" ht="25.15" customHeight="1" x14ac:dyDescent="0.55000000000000004">
      <c r="A38" s="151"/>
      <c r="B38" s="151"/>
      <c r="C38" s="151"/>
      <c r="D38" s="151"/>
      <c r="E38" s="151"/>
      <c r="F38" s="151"/>
      <c r="G38" s="151"/>
      <c r="H38" s="151"/>
      <c r="I38" s="151"/>
      <c r="J38" s="151"/>
      <c r="K38" s="151"/>
      <c r="L38" s="151"/>
      <c r="M38" s="151"/>
    </row>
  </sheetData>
  <sheetProtection sheet="1" objects="1" scenarios="1"/>
  <mergeCells count="31">
    <mergeCell ref="B9:H9"/>
    <mergeCell ref="C10:H10"/>
    <mergeCell ref="C12:H12"/>
    <mergeCell ref="C11:H11"/>
    <mergeCell ref="C16:H16"/>
    <mergeCell ref="C20:H20"/>
    <mergeCell ref="C32:G32"/>
    <mergeCell ref="C36:G36"/>
    <mergeCell ref="C34:G34"/>
    <mergeCell ref="C35:G35"/>
    <mergeCell ref="C28:G28"/>
    <mergeCell ref="C29:G29"/>
    <mergeCell ref="C30:G30"/>
    <mergeCell ref="C31:G31"/>
    <mergeCell ref="C33:G33"/>
    <mergeCell ref="C37:G37"/>
    <mergeCell ref="B1:L2"/>
    <mergeCell ref="C21:G21"/>
    <mergeCell ref="C25:G25"/>
    <mergeCell ref="C26:G26"/>
    <mergeCell ref="C27:G27"/>
    <mergeCell ref="C4:L4"/>
    <mergeCell ref="C5:L5"/>
    <mergeCell ref="C7:L7"/>
    <mergeCell ref="C6:L6"/>
    <mergeCell ref="C24:L24"/>
    <mergeCell ref="B14:H14"/>
    <mergeCell ref="B19:H19"/>
    <mergeCell ref="B23:H23"/>
    <mergeCell ref="C15:H15"/>
    <mergeCell ref="C17:H17"/>
  </mergeCells>
  <pageMargins left="0.7" right="0.7" top="0.75" bottom="0.75" header="0.3" footer="0.3"/>
  <pageSetup paperSize="9" scale="6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B33B-000D-4219-9B4D-2E8F5BF81FF5}">
  <sheetPr codeName="Sheet2">
    <tabColor rgb="FFB1003B"/>
  </sheetPr>
  <dimension ref="B2:O29"/>
  <sheetViews>
    <sheetView showGridLines="0" zoomScale="115" zoomScaleNormal="115" workbookViewId="0"/>
  </sheetViews>
  <sheetFormatPr defaultRowHeight="21.75" x14ac:dyDescent="0.6"/>
  <cols>
    <col min="1" max="3" width="3.7109375" customWidth="1"/>
    <col min="4" max="4" width="44.140625" style="172" bestFit="1" customWidth="1"/>
    <col min="9" max="9" width="27" customWidth="1"/>
    <col min="10" max="10" width="3.7109375" customWidth="1"/>
  </cols>
  <sheetData>
    <row r="2" spans="2:15" ht="30.75" x14ac:dyDescent="0.25">
      <c r="B2" s="542" t="s">
        <v>6</v>
      </c>
      <c r="C2" s="542"/>
      <c r="D2" s="542"/>
      <c r="E2" s="542"/>
      <c r="F2" s="542"/>
      <c r="G2" s="542"/>
      <c r="H2" s="542"/>
      <c r="I2" s="542"/>
      <c r="J2" s="542"/>
      <c r="K2" s="174"/>
      <c r="L2" s="174"/>
      <c r="M2" s="174"/>
      <c r="N2" s="174"/>
      <c r="O2" s="174"/>
    </row>
    <row r="3" spans="2:15" ht="14.45" customHeight="1" x14ac:dyDescent="0.25">
      <c r="B3" s="178"/>
      <c r="C3" s="453"/>
      <c r="D3" s="179"/>
      <c r="E3" s="179"/>
      <c r="F3" s="179"/>
      <c r="G3" s="179"/>
      <c r="H3" s="179"/>
      <c r="I3" s="179"/>
      <c r="J3" s="180"/>
      <c r="K3" s="174"/>
      <c r="L3" s="174"/>
      <c r="M3" s="174"/>
      <c r="N3" s="174"/>
      <c r="O3" s="174"/>
    </row>
    <row r="4" spans="2:15" ht="15" x14ac:dyDescent="0.25">
      <c r="B4" s="181"/>
      <c r="D4"/>
      <c r="J4" s="182"/>
    </row>
    <row r="5" spans="2:15" x14ac:dyDescent="0.6">
      <c r="B5" s="181"/>
      <c r="D5" s="175" t="s">
        <v>28</v>
      </c>
      <c r="E5" s="539"/>
      <c r="F5" s="539"/>
      <c r="G5" s="539"/>
      <c r="H5" s="539"/>
      <c r="I5" s="539"/>
      <c r="J5" s="182"/>
    </row>
    <row r="6" spans="2:15" x14ac:dyDescent="0.6">
      <c r="B6" s="181"/>
      <c r="D6" s="175" t="s">
        <v>29</v>
      </c>
      <c r="E6" s="539"/>
      <c r="F6" s="539"/>
      <c r="G6" s="539"/>
      <c r="H6" s="539"/>
      <c r="I6" s="539"/>
      <c r="J6" s="182"/>
    </row>
    <row r="7" spans="2:15" x14ac:dyDescent="0.6">
      <c r="B7" s="181"/>
      <c r="D7" s="175" t="s">
        <v>30</v>
      </c>
      <c r="E7" s="539"/>
      <c r="F7" s="539"/>
      <c r="G7" s="539"/>
      <c r="H7" s="539"/>
      <c r="I7" s="539"/>
      <c r="J7" s="182"/>
    </row>
    <row r="8" spans="2:15" x14ac:dyDescent="0.6">
      <c r="B8" s="181"/>
      <c r="D8" s="175" t="s">
        <v>31</v>
      </c>
      <c r="E8" s="539"/>
      <c r="F8" s="539"/>
      <c r="G8" s="539"/>
      <c r="H8" s="539"/>
      <c r="I8" s="539"/>
      <c r="J8" s="182"/>
    </row>
    <row r="9" spans="2:15" x14ac:dyDescent="0.6">
      <c r="B9" s="181"/>
      <c r="D9" s="175" t="s">
        <v>32</v>
      </c>
      <c r="E9" s="539"/>
      <c r="F9" s="539"/>
      <c r="G9" s="539"/>
      <c r="H9" s="539"/>
      <c r="I9" s="539"/>
      <c r="J9" s="182"/>
    </row>
    <row r="10" spans="2:15" x14ac:dyDescent="0.6">
      <c r="B10" s="181"/>
      <c r="D10" s="175" t="s">
        <v>33</v>
      </c>
      <c r="E10" s="539"/>
      <c r="F10" s="539"/>
      <c r="G10" s="539"/>
      <c r="H10" s="539"/>
      <c r="I10" s="539"/>
      <c r="J10" s="182"/>
    </row>
    <row r="11" spans="2:15" x14ac:dyDescent="0.6">
      <c r="B11" s="181"/>
      <c r="D11" s="175" t="s">
        <v>34</v>
      </c>
      <c r="E11" s="539"/>
      <c r="F11" s="539"/>
      <c r="G11" s="539"/>
      <c r="H11" s="539"/>
      <c r="I11" s="539"/>
      <c r="J11" s="182"/>
    </row>
    <row r="12" spans="2:15" x14ac:dyDescent="0.6">
      <c r="B12" s="181"/>
      <c r="J12" s="182"/>
    </row>
    <row r="13" spans="2:15" x14ac:dyDescent="0.6">
      <c r="B13" s="452"/>
      <c r="C13" s="330" t="s">
        <v>35</v>
      </c>
      <c r="D13" s="330" t="s">
        <v>36</v>
      </c>
      <c r="E13" s="541"/>
      <c r="F13" s="541"/>
      <c r="G13" s="541"/>
      <c r="H13" s="541"/>
      <c r="I13" s="205" t="s">
        <v>37</v>
      </c>
      <c r="J13" s="182"/>
    </row>
    <row r="14" spans="2:15" x14ac:dyDescent="0.6">
      <c r="B14" s="452"/>
      <c r="C14" s="454"/>
      <c r="D14" s="176" t="s">
        <v>823</v>
      </c>
      <c r="E14" s="540" t="s">
        <v>38</v>
      </c>
      <c r="F14" s="540"/>
      <c r="G14" s="540"/>
      <c r="H14" s="540"/>
      <c r="I14" s="331" t="s">
        <v>39</v>
      </c>
      <c r="J14" s="182"/>
    </row>
    <row r="15" spans="2:15" x14ac:dyDescent="0.6">
      <c r="B15" s="452"/>
      <c r="C15" s="454">
        <v>1</v>
      </c>
      <c r="D15" s="268" t="s">
        <v>40</v>
      </c>
      <c r="E15" s="540" t="s">
        <v>38</v>
      </c>
      <c r="F15" s="540"/>
      <c r="G15" s="540"/>
      <c r="H15" s="540"/>
      <c r="I15" s="331" t="s">
        <v>41</v>
      </c>
      <c r="J15" s="182"/>
    </row>
    <row r="16" spans="2:15" ht="19.899999999999999" customHeight="1" x14ac:dyDescent="0.6">
      <c r="B16" s="452"/>
      <c r="C16" s="454">
        <v>2</v>
      </c>
      <c r="D16" s="268" t="s">
        <v>42</v>
      </c>
      <c r="E16" s="540" t="s">
        <v>38</v>
      </c>
      <c r="F16" s="540"/>
      <c r="G16" s="540"/>
      <c r="H16" s="540"/>
      <c r="I16" s="331" t="s">
        <v>41</v>
      </c>
      <c r="J16" s="182"/>
    </row>
    <row r="17" spans="2:10" x14ac:dyDescent="0.6">
      <c r="B17" s="452"/>
      <c r="C17" s="454">
        <v>3</v>
      </c>
      <c r="D17" s="268" t="s">
        <v>43</v>
      </c>
      <c r="E17" s="540" t="s">
        <v>38</v>
      </c>
      <c r="F17" s="540"/>
      <c r="G17" s="540"/>
      <c r="H17" s="540"/>
      <c r="I17" s="331" t="s">
        <v>39</v>
      </c>
      <c r="J17" s="182"/>
    </row>
    <row r="18" spans="2:10" x14ac:dyDescent="0.6">
      <c r="B18" s="452"/>
      <c r="C18" s="454">
        <v>4</v>
      </c>
      <c r="D18" s="177" t="s">
        <v>44</v>
      </c>
      <c r="E18" s="540" t="s">
        <v>38</v>
      </c>
      <c r="F18" s="540"/>
      <c r="G18" s="540"/>
      <c r="H18" s="540"/>
      <c r="I18" s="331" t="s">
        <v>39</v>
      </c>
      <c r="J18" s="182"/>
    </row>
    <row r="19" spans="2:10" x14ac:dyDescent="0.6">
      <c r="B19" s="452"/>
      <c r="C19" s="454">
        <v>5</v>
      </c>
      <c r="D19" s="176" t="s">
        <v>45</v>
      </c>
      <c r="E19" s="540"/>
      <c r="F19" s="540"/>
      <c r="G19" s="540"/>
      <c r="H19" s="540"/>
      <c r="I19" s="331" t="s">
        <v>41</v>
      </c>
      <c r="J19" s="182"/>
    </row>
    <row r="20" spans="2:10" x14ac:dyDescent="0.6">
      <c r="B20" s="452"/>
      <c r="C20" s="454"/>
      <c r="D20" s="176" t="s">
        <v>46</v>
      </c>
      <c r="E20" s="540"/>
      <c r="F20" s="540"/>
      <c r="G20" s="540"/>
      <c r="H20" s="540"/>
      <c r="I20" s="331" t="s">
        <v>39</v>
      </c>
      <c r="J20" s="182"/>
    </row>
    <row r="21" spans="2:10" x14ac:dyDescent="0.6">
      <c r="B21" s="452"/>
      <c r="C21" s="454">
        <v>6</v>
      </c>
      <c r="D21" s="176" t="s">
        <v>47</v>
      </c>
      <c r="E21" s="540"/>
      <c r="F21" s="540"/>
      <c r="G21" s="540"/>
      <c r="H21" s="540"/>
      <c r="I21" s="331" t="s">
        <v>41</v>
      </c>
      <c r="J21" s="182"/>
    </row>
    <row r="22" spans="2:10" x14ac:dyDescent="0.6">
      <c r="B22" s="452"/>
      <c r="C22" s="454"/>
      <c r="D22" s="176" t="s">
        <v>48</v>
      </c>
      <c r="E22" s="540"/>
      <c r="F22" s="540"/>
      <c r="G22" s="540"/>
      <c r="H22" s="540"/>
      <c r="I22" s="331" t="s">
        <v>39</v>
      </c>
      <c r="J22" s="182"/>
    </row>
    <row r="23" spans="2:10" ht="19.899999999999999" customHeight="1" x14ac:dyDescent="0.6">
      <c r="B23" s="452"/>
      <c r="C23" s="454">
        <v>7</v>
      </c>
      <c r="D23" s="176" t="s">
        <v>49</v>
      </c>
      <c r="E23" s="540"/>
      <c r="F23" s="540"/>
      <c r="G23" s="540"/>
      <c r="H23" s="540"/>
      <c r="I23" s="331" t="s">
        <v>41</v>
      </c>
      <c r="J23" s="182"/>
    </row>
    <row r="24" spans="2:10" ht="19.899999999999999" customHeight="1" x14ac:dyDescent="0.6">
      <c r="B24" s="452"/>
      <c r="C24" s="454">
        <v>8</v>
      </c>
      <c r="D24" s="176" t="s">
        <v>50</v>
      </c>
      <c r="E24" s="540"/>
      <c r="F24" s="540"/>
      <c r="G24" s="540"/>
      <c r="H24" s="540"/>
      <c r="I24" s="331" t="s">
        <v>41</v>
      </c>
      <c r="J24" s="182"/>
    </row>
    <row r="25" spans="2:10" x14ac:dyDescent="0.6">
      <c r="B25" s="452"/>
      <c r="C25" s="454"/>
      <c r="D25" s="177" t="s">
        <v>51</v>
      </c>
      <c r="E25" s="540"/>
      <c r="F25" s="540"/>
      <c r="G25" s="540"/>
      <c r="H25" s="540"/>
      <c r="I25" s="331" t="s">
        <v>39</v>
      </c>
      <c r="J25" s="182"/>
    </row>
    <row r="26" spans="2:10" x14ac:dyDescent="0.6">
      <c r="B26" s="452"/>
      <c r="C26" s="454"/>
      <c r="D26" s="176" t="s">
        <v>52</v>
      </c>
      <c r="E26" s="540"/>
      <c r="F26" s="540"/>
      <c r="G26" s="540"/>
      <c r="H26" s="540"/>
      <c r="I26" s="331" t="s">
        <v>39</v>
      </c>
      <c r="J26" s="182"/>
    </row>
    <row r="27" spans="2:10" x14ac:dyDescent="0.6">
      <c r="B27" s="183"/>
      <c r="C27" s="185"/>
      <c r="D27" s="184"/>
      <c r="E27" s="185"/>
      <c r="F27" s="185"/>
      <c r="G27" s="185"/>
      <c r="H27" s="185"/>
      <c r="I27" s="185"/>
      <c r="J27" s="186"/>
    </row>
    <row r="29" spans="2:10" ht="19.5" x14ac:dyDescent="0.55000000000000004">
      <c r="D29" s="173"/>
    </row>
  </sheetData>
  <sheetProtection sheet="1" objects="1" scenarios="1"/>
  <mergeCells count="22">
    <mergeCell ref="E5:I5"/>
    <mergeCell ref="E6:I6"/>
    <mergeCell ref="E7:I7"/>
    <mergeCell ref="E9:I9"/>
    <mergeCell ref="B2:J2"/>
    <mergeCell ref="E8:I8"/>
    <mergeCell ref="E10:I10"/>
    <mergeCell ref="E11:I11"/>
    <mergeCell ref="E26:H26"/>
    <mergeCell ref="E19:H19"/>
    <mergeCell ref="E20:H20"/>
    <mergeCell ref="E18:H18"/>
    <mergeCell ref="E21:H21"/>
    <mergeCell ref="E24:H24"/>
    <mergeCell ref="E14:H14"/>
    <mergeCell ref="E15:H15"/>
    <mergeCell ref="E16:H16"/>
    <mergeCell ref="E17:H17"/>
    <mergeCell ref="E23:H23"/>
    <mergeCell ref="E25:H25"/>
    <mergeCell ref="E13:H13"/>
    <mergeCell ref="E22:H22"/>
  </mergeCells>
  <conditionalFormatting sqref="E14:I26">
    <cfRule type="cellIs" dxfId="2" priority="1" operator="equal">
      <formula>"Not applicable tool"</formula>
    </cfRule>
    <cfRule type="cellIs" dxfId="1" priority="2" operator="equal">
      <formula>"Applicable tool"</formula>
    </cfRule>
    <cfRule type="cellIs" dxfId="0" priority="3" operator="equal">
      <formula>"Mandatory tool"</formula>
    </cfRule>
  </conditionalFormatting>
  <dataValidations count="1">
    <dataValidation type="list" allowBlank="1" showInputMessage="1" showErrorMessage="1" sqref="E14:H26" xr:uid="{DF4100FE-D847-439B-80DA-15F4A4D7BF5D}">
      <formula1>"Mandatory tool, Applicable tool, Not applicable tool"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BD4A-A248-4AF4-ACBD-BB74A6AE8116}">
  <sheetPr codeName="Sheet3">
    <tabColor rgb="FF464643"/>
  </sheetPr>
  <dimension ref="A1:A24"/>
  <sheetViews>
    <sheetView topLeftCell="A25" zoomScale="85" zoomScaleNormal="85" workbookViewId="0">
      <selection activeCell="A25" sqref="A25"/>
    </sheetView>
  </sheetViews>
  <sheetFormatPr defaultColWidth="8.85546875" defaultRowHeight="15" x14ac:dyDescent="0.25"/>
  <cols>
    <col min="1" max="16384" width="8.85546875" style="29"/>
  </cols>
  <sheetData>
    <row r="1" hidden="1" x14ac:dyDescent="0.25"/>
    <row r="2" hidden="1" x14ac:dyDescent="0.25"/>
    <row r="3" hidden="1" x14ac:dyDescent="0.25"/>
    <row r="4" hidden="1" x14ac:dyDescent="0.25"/>
    <row r="5" hidden="1" x14ac:dyDescent="0.25"/>
    <row r="6" hidden="1" x14ac:dyDescent="0.25"/>
    <row r="7" hidden="1" x14ac:dyDescent="0.25"/>
    <row r="8" hidden="1" x14ac:dyDescent="0.25"/>
    <row r="9" hidden="1" x14ac:dyDescent="0.25"/>
    <row r="10" hidden="1" x14ac:dyDescent="0.25"/>
    <row r="11" hidden="1" x14ac:dyDescent="0.25"/>
    <row r="12" hidden="1" x14ac:dyDescent="0.25"/>
    <row r="13" hidden="1" x14ac:dyDescent="0.25"/>
    <row r="14" hidden="1" x14ac:dyDescent="0.25"/>
    <row r="15" hidden="1" x14ac:dyDescent="0.25"/>
    <row r="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32E8-F38C-47BA-972D-22A7531CFE8A}">
  <sheetPr codeName="Sheet4">
    <tabColor rgb="FFB1003B"/>
  </sheetPr>
  <dimension ref="A1:BL417"/>
  <sheetViews>
    <sheetView zoomScaleNormal="100" workbookViewId="0">
      <pane ySplit="3" topLeftCell="A4" activePane="bottomLeft" state="frozen"/>
      <selection activeCell="D69" sqref="D69"/>
      <selection pane="bottomLeft" activeCell="A4" sqref="A4"/>
    </sheetView>
  </sheetViews>
  <sheetFormatPr defaultColWidth="8.85546875" defaultRowHeight="15" x14ac:dyDescent="0.25"/>
  <cols>
    <col min="1" max="1" width="3.140625" style="25" customWidth="1"/>
    <col min="2" max="2" width="20.28515625" style="25" bestFit="1" customWidth="1"/>
    <col min="3" max="3" width="49.42578125" style="25" customWidth="1"/>
    <col min="4" max="4" width="49.7109375" style="25" customWidth="1"/>
    <col min="5" max="5" width="38" style="25" bestFit="1" customWidth="1"/>
    <col min="6" max="6" width="22.140625" style="25" customWidth="1"/>
    <col min="7" max="7" width="4.5703125" style="224" customWidth="1"/>
    <col min="8" max="8" width="12.7109375" style="224" customWidth="1"/>
    <col min="9" max="9" width="4.5703125" style="224" customWidth="1"/>
    <col min="10" max="64" width="12.7109375" style="25" customWidth="1"/>
    <col min="65" max="16384" width="8.85546875" style="25"/>
  </cols>
  <sheetData>
    <row r="1" spans="1:64" ht="14.45" customHeight="1" x14ac:dyDescent="0.25">
      <c r="B1" s="544" t="s">
        <v>53</v>
      </c>
      <c r="C1" s="544"/>
      <c r="D1" s="544"/>
      <c r="E1" s="544"/>
      <c r="F1" s="544"/>
      <c r="G1" s="223"/>
      <c r="H1" s="223"/>
      <c r="I1" s="223"/>
    </row>
    <row r="2" spans="1:64" ht="26.45" customHeight="1" x14ac:dyDescent="0.25">
      <c r="B2" s="544"/>
      <c r="C2" s="544"/>
      <c r="D2" s="544"/>
      <c r="E2" s="544"/>
      <c r="F2" s="544"/>
      <c r="G2" s="223"/>
      <c r="H2" s="223"/>
      <c r="I2" s="223"/>
      <c r="J2" s="543">
        <v>2024</v>
      </c>
      <c r="K2" s="543"/>
      <c r="L2" s="543"/>
      <c r="M2" s="543"/>
      <c r="N2" s="543"/>
      <c r="O2" s="543"/>
      <c r="P2" s="543"/>
      <c r="R2" s="543">
        <v>2025</v>
      </c>
      <c r="S2" s="543"/>
      <c r="T2" s="543"/>
      <c r="U2" s="543"/>
      <c r="V2" s="543"/>
      <c r="W2" s="543"/>
      <c r="X2" s="543"/>
      <c r="Z2" s="543">
        <v>2026</v>
      </c>
      <c r="AA2" s="543"/>
      <c r="AB2" s="543"/>
      <c r="AC2" s="543"/>
      <c r="AD2" s="543"/>
      <c r="AE2" s="543"/>
      <c r="AF2" s="543"/>
      <c r="AH2" s="543">
        <v>2027</v>
      </c>
      <c r="AI2" s="543"/>
      <c r="AJ2" s="543"/>
      <c r="AK2" s="543"/>
      <c r="AL2" s="543"/>
      <c r="AM2" s="543"/>
      <c r="AN2" s="543"/>
      <c r="AP2" s="543">
        <v>2028</v>
      </c>
      <c r="AQ2" s="543"/>
      <c r="AR2" s="543"/>
      <c r="AS2" s="543"/>
      <c r="AT2" s="543"/>
      <c r="AU2" s="543"/>
      <c r="AV2" s="543"/>
      <c r="AX2" s="543">
        <v>2029</v>
      </c>
      <c r="AY2" s="543"/>
      <c r="AZ2" s="543"/>
      <c r="BA2" s="543"/>
      <c r="BB2" s="543"/>
      <c r="BC2" s="543"/>
      <c r="BD2" s="543"/>
      <c r="BF2" s="543">
        <v>2030</v>
      </c>
      <c r="BG2" s="543"/>
      <c r="BH2" s="543"/>
      <c r="BI2" s="543"/>
      <c r="BJ2" s="543"/>
      <c r="BK2" s="543"/>
      <c r="BL2" s="543"/>
    </row>
    <row r="3" spans="1:64" ht="58.5" x14ac:dyDescent="0.25">
      <c r="B3" s="1" t="s">
        <v>54</v>
      </c>
      <c r="C3" s="2" t="s">
        <v>55</v>
      </c>
      <c r="D3" s="2" t="s">
        <v>56</v>
      </c>
      <c r="E3" s="2" t="s">
        <v>57</v>
      </c>
      <c r="F3" s="3" t="s">
        <v>37</v>
      </c>
      <c r="H3" s="164" t="s">
        <v>58</v>
      </c>
      <c r="J3" s="166" t="s">
        <v>65</v>
      </c>
      <c r="K3" s="146" t="s">
        <v>66</v>
      </c>
      <c r="L3" s="146" t="s">
        <v>60</v>
      </c>
      <c r="M3" s="146" t="s">
        <v>61</v>
      </c>
      <c r="N3" s="146" t="s">
        <v>62</v>
      </c>
      <c r="O3" s="146" t="s">
        <v>63</v>
      </c>
      <c r="P3" s="147" t="s">
        <v>64</v>
      </c>
      <c r="R3" s="166" t="s">
        <v>67</v>
      </c>
      <c r="S3" s="146" t="s">
        <v>68</v>
      </c>
      <c r="T3" s="146" t="s">
        <v>60</v>
      </c>
      <c r="U3" s="146" t="s">
        <v>61</v>
      </c>
      <c r="V3" s="146" t="s">
        <v>62</v>
      </c>
      <c r="W3" s="146" t="s">
        <v>63</v>
      </c>
      <c r="X3" s="147" t="s">
        <v>64</v>
      </c>
      <c r="Z3" s="166" t="s">
        <v>69</v>
      </c>
      <c r="AA3" s="146" t="s">
        <v>70</v>
      </c>
      <c r="AB3" s="146" t="s">
        <v>60</v>
      </c>
      <c r="AC3" s="146" t="s">
        <v>61</v>
      </c>
      <c r="AD3" s="146" t="s">
        <v>62</v>
      </c>
      <c r="AE3" s="146" t="s">
        <v>63</v>
      </c>
      <c r="AF3" s="147" t="s">
        <v>64</v>
      </c>
      <c r="AH3" s="166" t="s">
        <v>71</v>
      </c>
      <c r="AI3" s="146" t="s">
        <v>72</v>
      </c>
      <c r="AJ3" s="146" t="s">
        <v>60</v>
      </c>
      <c r="AK3" s="146" t="s">
        <v>61</v>
      </c>
      <c r="AL3" s="146" t="s">
        <v>62</v>
      </c>
      <c r="AM3" s="146" t="s">
        <v>63</v>
      </c>
      <c r="AN3" s="147" t="s">
        <v>64</v>
      </c>
      <c r="AP3" s="166" t="s">
        <v>73</v>
      </c>
      <c r="AQ3" s="146" t="s">
        <v>74</v>
      </c>
      <c r="AR3" s="146" t="s">
        <v>60</v>
      </c>
      <c r="AS3" s="146" t="s">
        <v>61</v>
      </c>
      <c r="AT3" s="146" t="s">
        <v>62</v>
      </c>
      <c r="AU3" s="146" t="s">
        <v>63</v>
      </c>
      <c r="AV3" s="147" t="s">
        <v>64</v>
      </c>
      <c r="AX3" s="166" t="s">
        <v>75</v>
      </c>
      <c r="AY3" s="146" t="s">
        <v>76</v>
      </c>
      <c r="AZ3" s="146" t="s">
        <v>60</v>
      </c>
      <c r="BA3" s="146" t="s">
        <v>61</v>
      </c>
      <c r="BB3" s="146" t="s">
        <v>62</v>
      </c>
      <c r="BC3" s="146" t="s">
        <v>63</v>
      </c>
      <c r="BD3" s="147" t="s">
        <v>64</v>
      </c>
      <c r="BF3" s="166" t="s">
        <v>77</v>
      </c>
      <c r="BG3" s="146" t="s">
        <v>78</v>
      </c>
      <c r="BH3" s="146" t="s">
        <v>60</v>
      </c>
      <c r="BI3" s="146" t="s">
        <v>61</v>
      </c>
      <c r="BJ3" s="146" t="s">
        <v>62</v>
      </c>
      <c r="BK3" s="146" t="s">
        <v>63</v>
      </c>
      <c r="BL3" s="147" t="s">
        <v>64</v>
      </c>
    </row>
    <row r="4" spans="1:64" s="302" customFormat="1" ht="39" x14ac:dyDescent="0.25">
      <c r="A4" s="25"/>
      <c r="B4" s="30" t="s">
        <v>79</v>
      </c>
      <c r="C4" s="31" t="s">
        <v>80</v>
      </c>
      <c r="D4" s="14" t="s">
        <v>81</v>
      </c>
      <c r="E4" s="67" t="s">
        <v>40</v>
      </c>
      <c r="F4" s="6" t="s">
        <v>41</v>
      </c>
      <c r="G4" s="224"/>
      <c r="H4" s="297">
        <f>'Child Status Index Data'!D7</f>
        <v>0</v>
      </c>
      <c r="I4" s="224"/>
      <c r="J4" s="410"/>
      <c r="K4" s="400">
        <f>'Child Status Index Data'!$E$7</f>
        <v>0</v>
      </c>
      <c r="L4" s="411"/>
      <c r="M4" s="411"/>
      <c r="N4" s="411"/>
      <c r="O4" s="411"/>
      <c r="P4" s="423"/>
      <c r="R4" s="410"/>
      <c r="S4" s="411"/>
      <c r="T4" s="411"/>
      <c r="U4" s="411"/>
      <c r="V4" s="411"/>
      <c r="W4" s="411"/>
      <c r="X4" s="423"/>
      <c r="Z4" s="410"/>
      <c r="AA4" s="400">
        <f>'Child Status Index Data'!$F$7</f>
        <v>0</v>
      </c>
      <c r="AB4" s="411"/>
      <c r="AC4" s="411"/>
      <c r="AD4" s="411"/>
      <c r="AE4" s="411"/>
      <c r="AF4" s="423"/>
      <c r="AH4" s="410"/>
      <c r="AI4" s="379"/>
      <c r="AJ4" s="411"/>
      <c r="AK4" s="411"/>
      <c r="AL4" s="411"/>
      <c r="AM4" s="411"/>
      <c r="AN4" s="423"/>
      <c r="AP4" s="410"/>
      <c r="AQ4" s="400">
        <f>'Child Status Index Data'!$G$7</f>
        <v>0</v>
      </c>
      <c r="AR4" s="411"/>
      <c r="AS4" s="411"/>
      <c r="AT4" s="411"/>
      <c r="AU4" s="411"/>
      <c r="AV4" s="423"/>
      <c r="AX4" s="410"/>
      <c r="AY4" s="379"/>
      <c r="AZ4" s="411"/>
      <c r="BA4" s="411"/>
      <c r="BB4" s="411"/>
      <c r="BC4" s="411"/>
      <c r="BD4" s="423"/>
      <c r="BF4" s="410"/>
      <c r="BG4" s="400">
        <f>'Child Status Index Data'!$H$7</f>
        <v>0</v>
      </c>
      <c r="BH4" s="411"/>
      <c r="BI4" s="411"/>
      <c r="BJ4" s="411"/>
      <c r="BK4" s="411"/>
      <c r="BL4" s="423"/>
    </row>
    <row r="5" spans="1:64" s="302" customFormat="1" ht="19.5" x14ac:dyDescent="0.25">
      <c r="A5" s="25"/>
      <c r="B5" s="75"/>
      <c r="C5" s="74"/>
      <c r="D5" s="5" t="s">
        <v>82</v>
      </c>
      <c r="E5" s="67" t="s">
        <v>40</v>
      </c>
      <c r="F5" s="6" t="s">
        <v>41</v>
      </c>
      <c r="G5" s="224"/>
      <c r="H5" s="297">
        <f>'Child Status Index Data'!D8</f>
        <v>0</v>
      </c>
      <c r="I5" s="224"/>
      <c r="J5" s="409"/>
      <c r="K5" s="400">
        <f>'Child Status Index Data'!$E$8</f>
        <v>0</v>
      </c>
      <c r="L5" s="379"/>
      <c r="M5" s="379"/>
      <c r="N5" s="379"/>
      <c r="O5" s="379"/>
      <c r="P5" s="424"/>
      <c r="R5" s="409"/>
      <c r="S5" s="379"/>
      <c r="T5" s="379"/>
      <c r="U5" s="379"/>
      <c r="V5" s="379"/>
      <c r="W5" s="379"/>
      <c r="X5" s="424"/>
      <c r="Z5" s="409"/>
      <c r="AA5" s="400">
        <f>'Child Status Index Data'!$F$8</f>
        <v>0</v>
      </c>
      <c r="AB5" s="379"/>
      <c r="AC5" s="379"/>
      <c r="AD5" s="379"/>
      <c r="AE5" s="379"/>
      <c r="AF5" s="424"/>
      <c r="AH5" s="409"/>
      <c r="AI5" s="379"/>
      <c r="AJ5" s="379"/>
      <c r="AK5" s="379"/>
      <c r="AL5" s="379"/>
      <c r="AM5" s="379"/>
      <c r="AN5" s="424"/>
      <c r="AP5" s="409"/>
      <c r="AQ5" s="400">
        <f>'Child Status Index Data'!$G$8</f>
        <v>0</v>
      </c>
      <c r="AR5" s="379"/>
      <c r="AS5" s="379"/>
      <c r="AT5" s="379"/>
      <c r="AU5" s="379"/>
      <c r="AV5" s="424"/>
      <c r="AX5" s="409"/>
      <c r="AY5" s="379"/>
      <c r="AZ5" s="379"/>
      <c r="BA5" s="379"/>
      <c r="BB5" s="379"/>
      <c r="BC5" s="379"/>
      <c r="BD5" s="424"/>
      <c r="BF5" s="409"/>
      <c r="BG5" s="400">
        <f>'Child Status Index Data'!$H$8</f>
        <v>0</v>
      </c>
      <c r="BH5" s="379"/>
      <c r="BI5" s="379"/>
      <c r="BJ5" s="379"/>
      <c r="BK5" s="379"/>
      <c r="BL5" s="424"/>
    </row>
    <row r="6" spans="1:64" s="302" customFormat="1" ht="19.5" x14ac:dyDescent="0.25">
      <c r="A6" s="25"/>
      <c r="B6" s="75"/>
      <c r="C6" s="83"/>
      <c r="D6" s="5" t="s">
        <v>83</v>
      </c>
      <c r="E6" s="67" t="s">
        <v>40</v>
      </c>
      <c r="F6" s="6" t="s">
        <v>41</v>
      </c>
      <c r="G6" s="224"/>
      <c r="H6" s="297">
        <f>'Child Status Index Data'!D9</f>
        <v>0</v>
      </c>
      <c r="I6" s="224"/>
      <c r="J6" s="409"/>
      <c r="K6" s="400">
        <f>'Child Status Index Data'!$E$9</f>
        <v>0</v>
      </c>
      <c r="L6" s="379"/>
      <c r="M6" s="379"/>
      <c r="N6" s="379"/>
      <c r="O6" s="379"/>
      <c r="P6" s="424"/>
      <c r="R6" s="409"/>
      <c r="S6" s="379"/>
      <c r="T6" s="379"/>
      <c r="U6" s="379"/>
      <c r="V6" s="379"/>
      <c r="W6" s="379"/>
      <c r="X6" s="424"/>
      <c r="Z6" s="409"/>
      <c r="AA6" s="400">
        <f>'Child Status Index Data'!$F$9</f>
        <v>0</v>
      </c>
      <c r="AB6" s="379"/>
      <c r="AC6" s="379"/>
      <c r="AD6" s="379"/>
      <c r="AE6" s="379"/>
      <c r="AF6" s="424"/>
      <c r="AH6" s="409"/>
      <c r="AI6" s="379"/>
      <c r="AJ6" s="379"/>
      <c r="AK6" s="379"/>
      <c r="AL6" s="379"/>
      <c r="AM6" s="379"/>
      <c r="AN6" s="424"/>
      <c r="AP6" s="409"/>
      <c r="AQ6" s="400">
        <f>'Child Status Index Data'!$G$9</f>
        <v>0</v>
      </c>
      <c r="AR6" s="379"/>
      <c r="AS6" s="379"/>
      <c r="AT6" s="379"/>
      <c r="AU6" s="379"/>
      <c r="AV6" s="424"/>
      <c r="AX6" s="409"/>
      <c r="AY6" s="379"/>
      <c r="AZ6" s="379"/>
      <c r="BA6" s="379"/>
      <c r="BB6" s="379"/>
      <c r="BC6" s="379"/>
      <c r="BD6" s="424"/>
      <c r="BF6" s="409"/>
      <c r="BG6" s="400">
        <f>'Child Status Index Data'!$H$9</f>
        <v>0</v>
      </c>
      <c r="BH6" s="379"/>
      <c r="BI6" s="379"/>
      <c r="BJ6" s="379"/>
      <c r="BK6" s="379"/>
      <c r="BL6" s="424"/>
    </row>
    <row r="7" spans="1:64" s="302" customFormat="1" ht="19.5" x14ac:dyDescent="0.25">
      <c r="A7" s="25"/>
      <c r="B7" s="75"/>
      <c r="C7" s="55"/>
      <c r="D7" s="5" t="s">
        <v>84</v>
      </c>
      <c r="E7" s="67" t="s">
        <v>43</v>
      </c>
      <c r="F7" s="6" t="s">
        <v>39</v>
      </c>
      <c r="G7" s="224"/>
      <c r="H7" s="297">
        <f>'Community Empowerment Data'!D4</f>
        <v>0</v>
      </c>
      <c r="I7" s="224"/>
      <c r="J7" s="409"/>
      <c r="K7" s="405">
        <f>'Community Empowerment Data'!E4</f>
        <v>0</v>
      </c>
      <c r="L7" s="379"/>
      <c r="M7" s="379"/>
      <c r="N7" s="379"/>
      <c r="O7" s="379"/>
      <c r="P7" s="424"/>
      <c r="R7" s="409"/>
      <c r="S7" s="405">
        <f>'Community Empowerment Data'!F4</f>
        <v>0</v>
      </c>
      <c r="T7" s="379"/>
      <c r="U7" s="379"/>
      <c r="V7" s="379"/>
      <c r="W7" s="379"/>
      <c r="X7" s="424"/>
      <c r="Z7" s="409"/>
      <c r="AA7" s="405">
        <f>'Community Empowerment Data'!G4</f>
        <v>0</v>
      </c>
      <c r="AB7" s="379"/>
      <c r="AC7" s="379"/>
      <c r="AD7" s="379"/>
      <c r="AE7" s="379"/>
      <c r="AF7" s="424"/>
      <c r="AH7" s="409"/>
      <c r="AI7" s="405">
        <f>'Community Empowerment Data'!H4</f>
        <v>0</v>
      </c>
      <c r="AJ7" s="379"/>
      <c r="AK7" s="379"/>
      <c r="AL7" s="379"/>
      <c r="AM7" s="379"/>
      <c r="AN7" s="424"/>
      <c r="AP7" s="409"/>
      <c r="AQ7" s="405">
        <f>'Community Empowerment Data'!I4</f>
        <v>0</v>
      </c>
      <c r="AR7" s="379"/>
      <c r="AS7" s="379"/>
      <c r="AT7" s="379"/>
      <c r="AU7" s="379"/>
      <c r="AV7" s="424"/>
      <c r="AX7" s="409"/>
      <c r="AY7" s="405">
        <f>'Community Empowerment Data'!J4</f>
        <v>0</v>
      </c>
      <c r="AZ7" s="379"/>
      <c r="BA7" s="379"/>
      <c r="BB7" s="379"/>
      <c r="BC7" s="379"/>
      <c r="BD7" s="424"/>
      <c r="BF7" s="409"/>
      <c r="BG7" s="405">
        <f>'Community Empowerment Data'!K4</f>
        <v>0</v>
      </c>
      <c r="BH7" s="379"/>
      <c r="BI7" s="379"/>
      <c r="BJ7" s="379"/>
      <c r="BK7" s="379"/>
      <c r="BL7" s="424"/>
    </row>
    <row r="8" spans="1:64" s="302" customFormat="1" ht="39" x14ac:dyDescent="0.25">
      <c r="A8" s="25"/>
      <c r="B8" s="96"/>
      <c r="C8" s="60"/>
      <c r="D8" s="5" t="s">
        <v>85</v>
      </c>
      <c r="E8" s="67" t="s">
        <v>86</v>
      </c>
      <c r="F8" s="32" t="s">
        <v>41</v>
      </c>
      <c r="G8" s="225"/>
      <c r="H8" s="297">
        <f>'Child Wellbeing Meas. Data'!D10</f>
        <v>0</v>
      </c>
      <c r="I8" s="225"/>
      <c r="J8" s="409"/>
      <c r="K8" s="400">
        <f>'Child Wellbeing Meas. Data'!E10</f>
        <v>0</v>
      </c>
      <c r="L8" s="379"/>
      <c r="M8" s="379"/>
      <c r="N8" s="379"/>
      <c r="O8" s="379"/>
      <c r="P8" s="424"/>
      <c r="R8" s="409"/>
      <c r="S8" s="400">
        <f>'Child Wellbeing Meas. Data'!M10</f>
        <v>0</v>
      </c>
      <c r="T8" s="379"/>
      <c r="U8" s="379"/>
      <c r="V8" s="379"/>
      <c r="W8" s="379"/>
      <c r="X8" s="424"/>
      <c r="Z8" s="409"/>
      <c r="AA8" s="400">
        <f>'Child Wellbeing Meas. Data'!U10</f>
        <v>0</v>
      </c>
      <c r="AB8" s="379"/>
      <c r="AC8" s="379"/>
      <c r="AD8" s="379"/>
      <c r="AE8" s="379"/>
      <c r="AF8" s="424"/>
      <c r="AH8" s="409"/>
      <c r="AI8" s="400">
        <f>'Child Wellbeing Meas. Data'!AC10</f>
        <v>0</v>
      </c>
      <c r="AJ8" s="379"/>
      <c r="AK8" s="379"/>
      <c r="AL8" s="379"/>
      <c r="AM8" s="379"/>
      <c r="AN8" s="424"/>
      <c r="AP8" s="409"/>
      <c r="AQ8" s="400">
        <f>'Child Wellbeing Meas. Data'!AK10</f>
        <v>0</v>
      </c>
      <c r="AR8" s="379"/>
      <c r="AS8" s="379"/>
      <c r="AT8" s="379"/>
      <c r="AU8" s="379"/>
      <c r="AV8" s="424"/>
      <c r="AX8" s="409"/>
      <c r="AY8" s="400">
        <f>'Child Wellbeing Meas. Data'!AS10</f>
        <v>0</v>
      </c>
      <c r="AZ8" s="379"/>
      <c r="BA8" s="379"/>
      <c r="BB8" s="379"/>
      <c r="BC8" s="379"/>
      <c r="BD8" s="424"/>
      <c r="BF8" s="409"/>
      <c r="BG8" s="400">
        <f>'Child Wellbeing Meas. Data'!BA10</f>
        <v>0</v>
      </c>
      <c r="BH8" s="379"/>
      <c r="BI8" s="379"/>
      <c r="BJ8" s="379"/>
      <c r="BK8" s="379"/>
      <c r="BL8" s="424"/>
    </row>
    <row r="9" spans="1:64" s="302" customFormat="1" ht="39" x14ac:dyDescent="0.25">
      <c r="A9" s="25"/>
      <c r="B9" s="96"/>
      <c r="C9" s="60"/>
      <c r="D9" s="5" t="s">
        <v>87</v>
      </c>
      <c r="E9" s="67" t="s">
        <v>86</v>
      </c>
      <c r="F9" s="32" t="s">
        <v>41</v>
      </c>
      <c r="G9" s="225"/>
      <c r="H9" s="297">
        <f>'Child Wellbeing Meas. Data'!D5</f>
        <v>0</v>
      </c>
      <c r="I9" s="225"/>
      <c r="J9" s="409"/>
      <c r="K9" s="400">
        <f>'Child Wellbeing Meas. Data'!E5</f>
        <v>0</v>
      </c>
      <c r="L9" s="379"/>
      <c r="M9" s="379"/>
      <c r="N9" s="379"/>
      <c r="O9" s="379"/>
      <c r="P9" s="424"/>
      <c r="R9" s="409"/>
      <c r="S9" s="400">
        <f>'Child Wellbeing Meas. Data'!M5</f>
        <v>0</v>
      </c>
      <c r="T9" s="379"/>
      <c r="U9" s="379"/>
      <c r="V9" s="379"/>
      <c r="W9" s="379"/>
      <c r="X9" s="424"/>
      <c r="Z9" s="409"/>
      <c r="AA9" s="400">
        <f>'Child Wellbeing Meas. Data'!U5</f>
        <v>0</v>
      </c>
      <c r="AB9" s="379"/>
      <c r="AC9" s="379"/>
      <c r="AD9" s="379"/>
      <c r="AE9" s="379"/>
      <c r="AF9" s="424"/>
      <c r="AH9" s="409"/>
      <c r="AI9" s="400">
        <f>'Child Wellbeing Meas. Data'!AC5</f>
        <v>0</v>
      </c>
      <c r="AJ9" s="379"/>
      <c r="AK9" s="379"/>
      <c r="AL9" s="379"/>
      <c r="AM9" s="379"/>
      <c r="AN9" s="424"/>
      <c r="AP9" s="409"/>
      <c r="AQ9" s="400">
        <f>'Child Wellbeing Meas. Data'!AK5</f>
        <v>0</v>
      </c>
      <c r="AR9" s="379"/>
      <c r="AS9" s="379"/>
      <c r="AT9" s="379"/>
      <c r="AU9" s="379"/>
      <c r="AV9" s="424"/>
      <c r="AX9" s="409"/>
      <c r="AY9" s="400">
        <f>'Child Wellbeing Meas. Data'!AS5</f>
        <v>0</v>
      </c>
      <c r="AZ9" s="379"/>
      <c r="BA9" s="379"/>
      <c r="BB9" s="379"/>
      <c r="BC9" s="379"/>
      <c r="BD9" s="424"/>
      <c r="BF9" s="409"/>
      <c r="BG9" s="400">
        <f>'Child Wellbeing Meas. Data'!BA5</f>
        <v>0</v>
      </c>
      <c r="BH9" s="379"/>
      <c r="BI9" s="379"/>
      <c r="BJ9" s="379"/>
      <c r="BK9" s="379"/>
      <c r="BL9" s="424"/>
    </row>
    <row r="10" spans="1:64" s="302" customFormat="1" ht="39" x14ac:dyDescent="0.25">
      <c r="A10" s="25"/>
      <c r="B10" s="41"/>
      <c r="C10" s="36"/>
      <c r="D10" s="5" t="s">
        <v>88</v>
      </c>
      <c r="E10" s="67" t="s">
        <v>86</v>
      </c>
      <c r="F10" s="32" t="s">
        <v>41</v>
      </c>
      <c r="G10" s="225"/>
      <c r="H10" s="297">
        <f>'Child Wellbeing Meas. Data'!D6</f>
        <v>0</v>
      </c>
      <c r="I10" s="225"/>
      <c r="J10" s="409"/>
      <c r="K10" s="400">
        <f>'Child Wellbeing Meas. Data'!$E$6</f>
        <v>0</v>
      </c>
      <c r="L10" s="379"/>
      <c r="M10" s="379"/>
      <c r="N10" s="379"/>
      <c r="O10" s="379"/>
      <c r="P10" s="424"/>
      <c r="R10" s="409"/>
      <c r="S10" s="400">
        <f>'Child Wellbeing Meas. Data'!$E$6</f>
        <v>0</v>
      </c>
      <c r="T10" s="379"/>
      <c r="U10" s="379"/>
      <c r="V10" s="379"/>
      <c r="W10" s="379"/>
      <c r="X10" s="424"/>
      <c r="Z10" s="409"/>
      <c r="AA10" s="400">
        <f>'Child Wellbeing Meas. Data'!$E$6</f>
        <v>0</v>
      </c>
      <c r="AB10" s="379"/>
      <c r="AC10" s="379"/>
      <c r="AD10" s="379"/>
      <c r="AE10" s="379"/>
      <c r="AF10" s="424"/>
      <c r="AH10" s="409"/>
      <c r="AI10" s="400">
        <f>'Child Wellbeing Meas. Data'!$E$6</f>
        <v>0</v>
      </c>
      <c r="AJ10" s="379"/>
      <c r="AK10" s="379"/>
      <c r="AL10" s="379"/>
      <c r="AM10" s="379"/>
      <c r="AN10" s="424"/>
      <c r="AP10" s="409"/>
      <c r="AQ10" s="400">
        <f>'Child Wellbeing Meas. Data'!$E$6</f>
        <v>0</v>
      </c>
      <c r="AR10" s="379"/>
      <c r="AS10" s="379"/>
      <c r="AT10" s="379"/>
      <c r="AU10" s="379"/>
      <c r="AV10" s="424"/>
      <c r="AX10" s="409"/>
      <c r="AY10" s="400">
        <f>'Child Wellbeing Meas. Data'!$E$6</f>
        <v>0</v>
      </c>
      <c r="AZ10" s="379"/>
      <c r="BA10" s="379"/>
      <c r="BB10" s="379"/>
      <c r="BC10" s="379"/>
      <c r="BD10" s="424"/>
      <c r="BF10" s="409"/>
      <c r="BG10" s="400">
        <f>'Child Wellbeing Meas. Data'!$E$6</f>
        <v>0</v>
      </c>
      <c r="BH10" s="379"/>
      <c r="BI10" s="379"/>
      <c r="BJ10" s="379"/>
      <c r="BK10" s="379"/>
      <c r="BL10" s="424"/>
    </row>
    <row r="11" spans="1:64" s="302" customFormat="1" ht="58.5" x14ac:dyDescent="0.25">
      <c r="A11" s="25"/>
      <c r="B11" s="7" t="s">
        <v>89</v>
      </c>
      <c r="C11" s="8" t="s">
        <v>90</v>
      </c>
      <c r="D11" s="8" t="s">
        <v>91</v>
      </c>
      <c r="E11" s="69" t="s">
        <v>823</v>
      </c>
      <c r="F11" s="9" t="s">
        <v>39</v>
      </c>
      <c r="G11" s="225"/>
      <c r="H11" s="299"/>
      <c r="I11" s="225"/>
      <c r="J11" s="301">
        <f>Outputs!E25</f>
        <v>0</v>
      </c>
      <c r="K11" s="400">
        <f>Outputs!F25</f>
        <v>0</v>
      </c>
      <c r="L11" s="379"/>
      <c r="M11" s="379"/>
      <c r="N11" s="379"/>
      <c r="O11" s="379"/>
      <c r="P11" s="424"/>
      <c r="R11" s="301">
        <f>Outputs!M25</f>
        <v>0</v>
      </c>
      <c r="S11" s="400">
        <f>Outputs!N25</f>
        <v>0</v>
      </c>
      <c r="T11" s="379"/>
      <c r="U11" s="379"/>
      <c r="V11" s="379"/>
      <c r="W11" s="379"/>
      <c r="X11" s="424"/>
      <c r="Z11" s="301">
        <f>Outputs!U25</f>
        <v>0</v>
      </c>
      <c r="AA11" s="400">
        <f>Outputs!V25</f>
        <v>0</v>
      </c>
      <c r="AB11" s="379"/>
      <c r="AC11" s="379"/>
      <c r="AD11" s="379"/>
      <c r="AE11" s="379"/>
      <c r="AF11" s="424"/>
      <c r="AH11" s="301">
        <f>Outputs!AC25</f>
        <v>0</v>
      </c>
      <c r="AI11" s="400">
        <f>Outputs!AD25</f>
        <v>0</v>
      </c>
      <c r="AJ11" s="379"/>
      <c r="AK11" s="379"/>
      <c r="AL11" s="379"/>
      <c r="AM11" s="379"/>
      <c r="AN11" s="424"/>
      <c r="AP11" s="301">
        <f>Outputs!AK25</f>
        <v>0</v>
      </c>
      <c r="AQ11" s="400">
        <f>Outputs!AL25</f>
        <v>0</v>
      </c>
      <c r="AR11" s="379"/>
      <c r="AS11" s="379"/>
      <c r="AT11" s="379"/>
      <c r="AU11" s="379"/>
      <c r="AV11" s="424"/>
      <c r="AX11" s="301">
        <f>Outputs!AS25</f>
        <v>0</v>
      </c>
      <c r="AY11" s="400">
        <f>Outputs!AT25</f>
        <v>0</v>
      </c>
      <c r="AZ11" s="379"/>
      <c r="BA11" s="379"/>
      <c r="BB11" s="379"/>
      <c r="BC11" s="379"/>
      <c r="BD11" s="424"/>
      <c r="BF11" s="301">
        <f>Outputs!BA25</f>
        <v>0</v>
      </c>
      <c r="BG11" s="400">
        <f>Outputs!BB25</f>
        <v>0</v>
      </c>
      <c r="BH11" s="379"/>
      <c r="BI11" s="379"/>
      <c r="BJ11" s="379"/>
      <c r="BK11" s="379"/>
      <c r="BL11" s="424"/>
    </row>
    <row r="12" spans="1:64" s="304" customFormat="1" ht="18.75" customHeight="1" x14ac:dyDescent="0.25">
      <c r="A12" s="26"/>
      <c r="B12" s="52" t="s">
        <v>92</v>
      </c>
      <c r="C12" s="61" t="s">
        <v>93</v>
      </c>
      <c r="D12" s="11" t="s">
        <v>94</v>
      </c>
      <c r="E12" s="68" t="s">
        <v>44</v>
      </c>
      <c r="F12" s="64" t="s">
        <v>39</v>
      </c>
      <c r="G12" s="226"/>
      <c r="H12" s="298">
        <f>'Comm. Group Capacity Data'!D4</f>
        <v>0</v>
      </c>
      <c r="I12" s="226"/>
      <c r="J12" s="409"/>
      <c r="K12" s="405">
        <f>'Comm. Group Capacity Data'!E4</f>
        <v>0</v>
      </c>
      <c r="L12" s="379"/>
      <c r="M12" s="379"/>
      <c r="N12" s="379"/>
      <c r="O12" s="379"/>
      <c r="P12" s="424"/>
      <c r="R12" s="409"/>
      <c r="S12" s="405">
        <f>'Comm. Group Capacity Data'!F4</f>
        <v>0</v>
      </c>
      <c r="T12" s="379"/>
      <c r="U12" s="379"/>
      <c r="V12" s="379"/>
      <c r="W12" s="379"/>
      <c r="X12" s="424"/>
      <c r="Z12" s="409"/>
      <c r="AA12" s="405">
        <f>'Comm. Group Capacity Data'!G4</f>
        <v>0</v>
      </c>
      <c r="AB12" s="379"/>
      <c r="AC12" s="379"/>
      <c r="AD12" s="379"/>
      <c r="AE12" s="379"/>
      <c r="AF12" s="424"/>
      <c r="AH12" s="409"/>
      <c r="AI12" s="405">
        <f>'Comm. Group Capacity Data'!H4</f>
        <v>0</v>
      </c>
      <c r="AJ12" s="379"/>
      <c r="AK12" s="379"/>
      <c r="AL12" s="379"/>
      <c r="AM12" s="379"/>
      <c r="AN12" s="424"/>
      <c r="AP12" s="409"/>
      <c r="AQ12" s="405">
        <f>'Comm. Group Capacity Data'!I4</f>
        <v>0</v>
      </c>
      <c r="AR12" s="379"/>
      <c r="AS12" s="379"/>
      <c r="AT12" s="379"/>
      <c r="AU12" s="379"/>
      <c r="AV12" s="424"/>
      <c r="AX12" s="409"/>
      <c r="AY12" s="405">
        <f>'Comm. Group Capacity Data'!J4</f>
        <v>0</v>
      </c>
      <c r="AZ12" s="379"/>
      <c r="BA12" s="379"/>
      <c r="BB12" s="379"/>
      <c r="BC12" s="379"/>
      <c r="BD12" s="424"/>
      <c r="BF12" s="409"/>
      <c r="BG12" s="405">
        <f>'Comm. Group Capacity Data'!K4</f>
        <v>0</v>
      </c>
      <c r="BH12" s="379"/>
      <c r="BI12" s="379"/>
      <c r="BJ12" s="379"/>
      <c r="BK12" s="379"/>
      <c r="BL12" s="424"/>
    </row>
    <row r="13" spans="1:64" s="304" customFormat="1" ht="18.75" customHeight="1" x14ac:dyDescent="0.25">
      <c r="A13" s="26"/>
      <c r="B13" s="94" t="s">
        <v>95</v>
      </c>
      <c r="C13" s="95" t="s">
        <v>96</v>
      </c>
      <c r="D13" s="80" t="s">
        <v>97</v>
      </c>
      <c r="E13" s="70" t="s">
        <v>44</v>
      </c>
      <c r="F13" s="15" t="s">
        <v>39</v>
      </c>
      <c r="G13" s="226"/>
      <c r="H13" s="298">
        <f>'Comm. Group Capacity Data'!D5</f>
        <v>0</v>
      </c>
      <c r="I13" s="226"/>
      <c r="J13" s="409"/>
      <c r="K13" s="405">
        <f>'Comm. Group Capacity Data'!E5</f>
        <v>0</v>
      </c>
      <c r="L13" s="379"/>
      <c r="M13" s="379"/>
      <c r="N13" s="379"/>
      <c r="O13" s="379"/>
      <c r="P13" s="424"/>
      <c r="R13" s="409"/>
      <c r="S13" s="405">
        <f>'Comm. Group Capacity Data'!F5</f>
        <v>0</v>
      </c>
      <c r="T13" s="379"/>
      <c r="U13" s="379"/>
      <c r="V13" s="379"/>
      <c r="W13" s="379"/>
      <c r="X13" s="424"/>
      <c r="Z13" s="409"/>
      <c r="AA13" s="405">
        <f>'Comm. Group Capacity Data'!G5</f>
        <v>0</v>
      </c>
      <c r="AB13" s="379"/>
      <c r="AC13" s="379"/>
      <c r="AD13" s="379"/>
      <c r="AE13" s="379"/>
      <c r="AF13" s="424"/>
      <c r="AH13" s="409"/>
      <c r="AI13" s="405">
        <f>'Comm. Group Capacity Data'!H5</f>
        <v>0</v>
      </c>
      <c r="AJ13" s="379"/>
      <c r="AK13" s="379"/>
      <c r="AL13" s="379"/>
      <c r="AM13" s="379"/>
      <c r="AN13" s="424"/>
      <c r="AP13" s="409"/>
      <c r="AQ13" s="405">
        <f>'Comm. Group Capacity Data'!I5</f>
        <v>0</v>
      </c>
      <c r="AR13" s="379"/>
      <c r="AS13" s="379"/>
      <c r="AT13" s="379"/>
      <c r="AU13" s="379"/>
      <c r="AV13" s="424"/>
      <c r="AX13" s="409"/>
      <c r="AY13" s="405">
        <f>'Comm. Group Capacity Data'!J5</f>
        <v>0</v>
      </c>
      <c r="AZ13" s="379"/>
      <c r="BA13" s="379"/>
      <c r="BB13" s="379"/>
      <c r="BC13" s="379"/>
      <c r="BD13" s="424"/>
      <c r="BF13" s="409"/>
      <c r="BG13" s="405">
        <f>'Comm. Group Capacity Data'!K5</f>
        <v>0</v>
      </c>
      <c r="BH13" s="379"/>
      <c r="BI13" s="379"/>
      <c r="BJ13" s="379"/>
      <c r="BK13" s="379"/>
      <c r="BL13" s="424"/>
    </row>
    <row r="14" spans="1:64" s="304" customFormat="1" ht="18.75" customHeight="1" x14ac:dyDescent="0.25">
      <c r="A14" s="26"/>
      <c r="B14" s="73"/>
      <c r="C14" s="83"/>
      <c r="D14" s="81" t="s">
        <v>98</v>
      </c>
      <c r="E14" s="67" t="s">
        <v>44</v>
      </c>
      <c r="F14" s="32" t="s">
        <v>39</v>
      </c>
      <c r="G14" s="226"/>
      <c r="H14" s="298">
        <f>'Comm. Group Capacity Data'!D6</f>
        <v>0</v>
      </c>
      <c r="I14" s="226"/>
      <c r="J14" s="409"/>
      <c r="K14" s="405">
        <f>'Comm. Group Capacity Data'!E6</f>
        <v>0</v>
      </c>
      <c r="L14" s="379"/>
      <c r="M14" s="379"/>
      <c r="N14" s="379"/>
      <c r="O14" s="379"/>
      <c r="P14" s="424"/>
      <c r="R14" s="409"/>
      <c r="S14" s="405">
        <f>'Comm. Group Capacity Data'!F6</f>
        <v>0</v>
      </c>
      <c r="T14" s="379"/>
      <c r="U14" s="379"/>
      <c r="V14" s="379"/>
      <c r="W14" s="379"/>
      <c r="X14" s="424"/>
      <c r="Z14" s="409"/>
      <c r="AA14" s="405">
        <f>'Comm. Group Capacity Data'!G6</f>
        <v>0</v>
      </c>
      <c r="AB14" s="379"/>
      <c r="AC14" s="379"/>
      <c r="AD14" s="379"/>
      <c r="AE14" s="379"/>
      <c r="AF14" s="424"/>
      <c r="AH14" s="409"/>
      <c r="AI14" s="405">
        <f>'Comm. Group Capacity Data'!H6</f>
        <v>0</v>
      </c>
      <c r="AJ14" s="379"/>
      <c r="AK14" s="379"/>
      <c r="AL14" s="379"/>
      <c r="AM14" s="379"/>
      <c r="AN14" s="424"/>
      <c r="AP14" s="409"/>
      <c r="AQ14" s="405">
        <f>'Comm. Group Capacity Data'!I6</f>
        <v>0</v>
      </c>
      <c r="AR14" s="379"/>
      <c r="AS14" s="379"/>
      <c r="AT14" s="379"/>
      <c r="AU14" s="379"/>
      <c r="AV14" s="424"/>
      <c r="AX14" s="409"/>
      <c r="AY14" s="405">
        <f>'Comm. Group Capacity Data'!J6</f>
        <v>0</v>
      </c>
      <c r="AZ14" s="379"/>
      <c r="BA14" s="379"/>
      <c r="BB14" s="379"/>
      <c r="BC14" s="379"/>
      <c r="BD14" s="424"/>
      <c r="BF14" s="409"/>
      <c r="BG14" s="405">
        <f>'Comm. Group Capacity Data'!K6</f>
        <v>0</v>
      </c>
      <c r="BH14" s="379"/>
      <c r="BI14" s="379"/>
      <c r="BJ14" s="379"/>
      <c r="BK14" s="379"/>
      <c r="BL14" s="424"/>
    </row>
    <row r="15" spans="1:64" s="304" customFormat="1" ht="19.5" x14ac:dyDescent="0.25">
      <c r="A15" s="26"/>
      <c r="B15" s="41"/>
      <c r="C15" s="35"/>
      <c r="D15" s="81" t="s">
        <v>99</v>
      </c>
      <c r="E15" s="67" t="s">
        <v>44</v>
      </c>
      <c r="F15" s="32" t="s">
        <v>39</v>
      </c>
      <c r="G15" s="226"/>
      <c r="H15" s="298">
        <f>'Comm. Group Capacity Data'!D7</f>
        <v>0</v>
      </c>
      <c r="I15" s="226"/>
      <c r="J15" s="409"/>
      <c r="K15" s="405">
        <f>'Comm. Group Capacity Data'!E7</f>
        <v>0</v>
      </c>
      <c r="L15" s="379"/>
      <c r="M15" s="379"/>
      <c r="N15" s="379"/>
      <c r="O15" s="379"/>
      <c r="P15" s="424"/>
      <c r="R15" s="409"/>
      <c r="S15" s="405">
        <f>'Comm. Group Capacity Data'!F7</f>
        <v>0</v>
      </c>
      <c r="T15" s="379"/>
      <c r="U15" s="379"/>
      <c r="V15" s="379"/>
      <c r="W15" s="379"/>
      <c r="X15" s="424"/>
      <c r="Z15" s="409"/>
      <c r="AA15" s="405">
        <f>'Comm. Group Capacity Data'!G7</f>
        <v>0</v>
      </c>
      <c r="AB15" s="379"/>
      <c r="AC15" s="379"/>
      <c r="AD15" s="379"/>
      <c r="AE15" s="379"/>
      <c r="AF15" s="424"/>
      <c r="AH15" s="409"/>
      <c r="AI15" s="405">
        <f>'Comm. Group Capacity Data'!H7</f>
        <v>0</v>
      </c>
      <c r="AJ15" s="379"/>
      <c r="AK15" s="379"/>
      <c r="AL15" s="379"/>
      <c r="AM15" s="379"/>
      <c r="AN15" s="424"/>
      <c r="AP15" s="409"/>
      <c r="AQ15" s="405">
        <f>'Comm. Group Capacity Data'!I7</f>
        <v>0</v>
      </c>
      <c r="AR15" s="379"/>
      <c r="AS15" s="379"/>
      <c r="AT15" s="379"/>
      <c r="AU15" s="379"/>
      <c r="AV15" s="424"/>
      <c r="AX15" s="409"/>
      <c r="AY15" s="405">
        <f>'Comm. Group Capacity Data'!J7</f>
        <v>0</v>
      </c>
      <c r="AZ15" s="379"/>
      <c r="BA15" s="379"/>
      <c r="BB15" s="379"/>
      <c r="BC15" s="379"/>
      <c r="BD15" s="424"/>
      <c r="BF15" s="409"/>
      <c r="BG15" s="405">
        <f>'Comm. Group Capacity Data'!K7</f>
        <v>0</v>
      </c>
      <c r="BH15" s="379"/>
      <c r="BI15" s="379"/>
      <c r="BJ15" s="379"/>
      <c r="BK15" s="379"/>
      <c r="BL15" s="424"/>
    </row>
    <row r="16" spans="1:64" s="302" customFormat="1" ht="39" x14ac:dyDescent="0.25">
      <c r="A16" s="25"/>
      <c r="B16" s="51" t="s">
        <v>100</v>
      </c>
      <c r="C16" s="34" t="s">
        <v>101</v>
      </c>
      <c r="D16" s="287" t="s">
        <v>102</v>
      </c>
      <c r="E16" s="287"/>
      <c r="F16" s="287"/>
      <c r="G16" s="224"/>
      <c r="H16" s="299"/>
      <c r="I16" s="224"/>
      <c r="J16" s="409"/>
      <c r="K16" s="477"/>
      <c r="L16" s="379"/>
      <c r="M16" s="379"/>
      <c r="N16" s="379"/>
      <c r="O16" s="379"/>
      <c r="P16" s="424"/>
      <c r="R16" s="409"/>
      <c r="S16" s="477"/>
      <c r="T16" s="379"/>
      <c r="U16" s="379"/>
      <c r="V16" s="379"/>
      <c r="W16" s="379"/>
      <c r="X16" s="424"/>
      <c r="Z16" s="409"/>
      <c r="AA16" s="379"/>
      <c r="AB16" s="379"/>
      <c r="AC16" s="379"/>
      <c r="AD16" s="379"/>
      <c r="AE16" s="379"/>
      <c r="AF16" s="424"/>
      <c r="AH16" s="409"/>
      <c r="AI16" s="379"/>
      <c r="AJ16" s="379"/>
      <c r="AK16" s="379"/>
      <c r="AL16" s="379"/>
      <c r="AM16" s="379"/>
      <c r="AN16" s="424"/>
      <c r="AP16" s="409"/>
      <c r="AQ16" s="379"/>
      <c r="AR16" s="379"/>
      <c r="AS16" s="379"/>
      <c r="AT16" s="379"/>
      <c r="AU16" s="379"/>
      <c r="AV16" s="424"/>
      <c r="AX16" s="409"/>
      <c r="AY16" s="379"/>
      <c r="AZ16" s="379"/>
      <c r="BA16" s="379"/>
      <c r="BB16" s="379"/>
      <c r="BC16" s="379"/>
      <c r="BD16" s="424"/>
      <c r="BF16" s="409"/>
      <c r="BG16" s="379"/>
      <c r="BH16" s="379"/>
      <c r="BI16" s="379"/>
      <c r="BJ16" s="379"/>
      <c r="BK16" s="379"/>
      <c r="BL16" s="424"/>
    </row>
    <row r="17" spans="1:64" s="304" customFormat="1" ht="39" x14ac:dyDescent="0.25">
      <c r="A17" s="26"/>
      <c r="B17" s="10" t="s">
        <v>103</v>
      </c>
      <c r="C17" s="11" t="s">
        <v>104</v>
      </c>
      <c r="D17" s="11" t="s">
        <v>105</v>
      </c>
      <c r="E17" s="68" t="s">
        <v>43</v>
      </c>
      <c r="F17" s="12" t="s">
        <v>39</v>
      </c>
      <c r="G17" s="226"/>
      <c r="H17" s="298">
        <f>'Community Empowerment Data'!D5</f>
        <v>0</v>
      </c>
      <c r="I17" s="226"/>
      <c r="J17" s="409"/>
      <c r="K17" s="405">
        <f>'Community Empowerment Data'!E5</f>
        <v>0</v>
      </c>
      <c r="L17" s="379"/>
      <c r="M17" s="379"/>
      <c r="N17" s="379"/>
      <c r="O17" s="379"/>
      <c r="P17" s="424"/>
      <c r="R17" s="409"/>
      <c r="S17" s="405">
        <f>'Community Empowerment Data'!M5</f>
        <v>0</v>
      </c>
      <c r="T17" s="379"/>
      <c r="U17" s="379"/>
      <c r="V17" s="379"/>
      <c r="W17" s="379"/>
      <c r="X17" s="424"/>
      <c r="Z17" s="409"/>
      <c r="AA17" s="405">
        <f>'Community Empowerment Data'!G5</f>
        <v>0</v>
      </c>
      <c r="AB17" s="379"/>
      <c r="AC17" s="379"/>
      <c r="AD17" s="379"/>
      <c r="AE17" s="379"/>
      <c r="AF17" s="424"/>
      <c r="AH17" s="409"/>
      <c r="AI17" s="405">
        <f>'Community Empowerment Data'!O5</f>
        <v>0</v>
      </c>
      <c r="AJ17" s="379"/>
      <c r="AK17" s="379"/>
      <c r="AL17" s="379"/>
      <c r="AM17" s="379"/>
      <c r="AN17" s="424"/>
      <c r="AP17" s="409"/>
      <c r="AQ17" s="405">
        <f>'Community Empowerment Data'!W5</f>
        <v>0</v>
      </c>
      <c r="AR17" s="379"/>
      <c r="AS17" s="379"/>
      <c r="AT17" s="379"/>
      <c r="AU17" s="379"/>
      <c r="AV17" s="424"/>
      <c r="AX17" s="409"/>
      <c r="AY17" s="405">
        <f>'Community Empowerment Data'!AE5</f>
        <v>0</v>
      </c>
      <c r="AZ17" s="379"/>
      <c r="BA17" s="379"/>
      <c r="BB17" s="379"/>
      <c r="BC17" s="379"/>
      <c r="BD17" s="424"/>
      <c r="BF17" s="409"/>
      <c r="BG17" s="405">
        <f>'Community Empowerment Data'!AM5</f>
        <v>0</v>
      </c>
      <c r="BH17" s="379"/>
      <c r="BI17" s="379"/>
      <c r="BJ17" s="379"/>
      <c r="BK17" s="379"/>
      <c r="BL17" s="424"/>
    </row>
    <row r="18" spans="1:64" s="304" customFormat="1" ht="39" x14ac:dyDescent="0.25">
      <c r="A18" s="26"/>
      <c r="B18" s="51" t="s">
        <v>106</v>
      </c>
      <c r="C18" s="54" t="s">
        <v>107</v>
      </c>
      <c r="D18" s="5" t="s">
        <v>108</v>
      </c>
      <c r="E18" s="67" t="s">
        <v>43</v>
      </c>
      <c r="F18" s="32" t="s">
        <v>39</v>
      </c>
      <c r="G18" s="226"/>
      <c r="H18" s="298">
        <f>'Community Empowerment Data'!D6</f>
        <v>0</v>
      </c>
      <c r="I18" s="226"/>
      <c r="J18" s="409"/>
      <c r="K18" s="405">
        <f>'Community Empowerment Data'!E6</f>
        <v>0</v>
      </c>
      <c r="L18" s="379"/>
      <c r="M18" s="379"/>
      <c r="N18" s="379"/>
      <c r="O18" s="379"/>
      <c r="P18" s="424"/>
      <c r="R18" s="409"/>
      <c r="S18" s="405">
        <f>'Community Empowerment Data'!M6</f>
        <v>0</v>
      </c>
      <c r="T18" s="379"/>
      <c r="U18" s="379"/>
      <c r="V18" s="379"/>
      <c r="W18" s="379"/>
      <c r="X18" s="424"/>
      <c r="Z18" s="409"/>
      <c r="AA18" s="405">
        <f>'Community Empowerment Data'!G6</f>
        <v>0</v>
      </c>
      <c r="AB18" s="379"/>
      <c r="AC18" s="379"/>
      <c r="AD18" s="379"/>
      <c r="AE18" s="379"/>
      <c r="AF18" s="424"/>
      <c r="AH18" s="409"/>
      <c r="AI18" s="405">
        <f>'Community Empowerment Data'!O6</f>
        <v>0</v>
      </c>
      <c r="AJ18" s="379"/>
      <c r="AK18" s="379"/>
      <c r="AL18" s="379"/>
      <c r="AM18" s="379"/>
      <c r="AN18" s="424"/>
      <c r="AP18" s="409"/>
      <c r="AQ18" s="405">
        <f>'Community Empowerment Data'!W6</f>
        <v>0</v>
      </c>
      <c r="AR18" s="379"/>
      <c r="AS18" s="379"/>
      <c r="AT18" s="379"/>
      <c r="AU18" s="379"/>
      <c r="AV18" s="424"/>
      <c r="AX18" s="409"/>
      <c r="AY18" s="405">
        <f>'Community Empowerment Data'!AE6</f>
        <v>0</v>
      </c>
      <c r="AZ18" s="379"/>
      <c r="BA18" s="379"/>
      <c r="BB18" s="379"/>
      <c r="BC18" s="379"/>
      <c r="BD18" s="424"/>
      <c r="BF18" s="409"/>
      <c r="BG18" s="405">
        <f>'Community Empowerment Data'!AM6</f>
        <v>0</v>
      </c>
      <c r="BH18" s="379"/>
      <c r="BI18" s="379"/>
      <c r="BJ18" s="379"/>
      <c r="BK18" s="379"/>
      <c r="BL18" s="424"/>
    </row>
    <row r="19" spans="1:64" s="304" customFormat="1" ht="18.75" customHeight="1" x14ac:dyDescent="0.25">
      <c r="A19" s="26"/>
      <c r="B19" s="37" t="s">
        <v>109</v>
      </c>
      <c r="C19" s="34" t="s">
        <v>110</v>
      </c>
      <c r="D19" s="14" t="s">
        <v>111</v>
      </c>
      <c r="E19" s="70" t="s">
        <v>823</v>
      </c>
      <c r="F19" s="32" t="s">
        <v>39</v>
      </c>
      <c r="G19" s="226"/>
      <c r="H19" s="412"/>
      <c r="I19" s="226"/>
      <c r="J19" s="303">
        <f>Outputs!E8</f>
        <v>0</v>
      </c>
      <c r="K19" s="405">
        <f>Outputs!F8</f>
        <v>0</v>
      </c>
      <c r="L19" s="379"/>
      <c r="M19" s="379"/>
      <c r="N19" s="379"/>
      <c r="O19" s="379"/>
      <c r="P19" s="424"/>
      <c r="R19" s="303">
        <f>Outputs!M8</f>
        <v>0</v>
      </c>
      <c r="S19" s="405">
        <f>Outputs!N8</f>
        <v>0</v>
      </c>
      <c r="T19" s="379"/>
      <c r="U19" s="379"/>
      <c r="V19" s="379"/>
      <c r="W19" s="379"/>
      <c r="X19" s="424"/>
      <c r="Z19" s="303">
        <f>Outputs!U8</f>
        <v>0</v>
      </c>
      <c r="AA19" s="405">
        <f>Outputs!V8</f>
        <v>0</v>
      </c>
      <c r="AB19" s="379"/>
      <c r="AC19" s="379"/>
      <c r="AD19" s="379"/>
      <c r="AE19" s="379"/>
      <c r="AF19" s="424"/>
      <c r="AH19" s="303">
        <f>Outputs!AC8</f>
        <v>0</v>
      </c>
      <c r="AI19" s="405">
        <f>Outputs!AD8</f>
        <v>0</v>
      </c>
      <c r="AJ19" s="379"/>
      <c r="AK19" s="379"/>
      <c r="AL19" s="379"/>
      <c r="AM19" s="379"/>
      <c r="AN19" s="424"/>
      <c r="AP19" s="303">
        <f>Outputs!AK8</f>
        <v>0</v>
      </c>
      <c r="AQ19" s="405">
        <f>Outputs!AL8</f>
        <v>0</v>
      </c>
      <c r="AR19" s="379"/>
      <c r="AS19" s="379"/>
      <c r="AT19" s="379"/>
      <c r="AU19" s="379"/>
      <c r="AV19" s="424"/>
      <c r="AX19" s="303">
        <f>Outputs!AS8</f>
        <v>0</v>
      </c>
      <c r="AY19" s="405">
        <f>Outputs!AT8</f>
        <v>0</v>
      </c>
      <c r="AZ19" s="379"/>
      <c r="BA19" s="379"/>
      <c r="BB19" s="379"/>
      <c r="BC19" s="379"/>
      <c r="BD19" s="424"/>
      <c r="BF19" s="303">
        <f>Outputs!BA8</f>
        <v>0</v>
      </c>
      <c r="BG19" s="405">
        <f>Outputs!BB8</f>
        <v>0</v>
      </c>
      <c r="BH19" s="379"/>
      <c r="BI19" s="379"/>
      <c r="BJ19" s="379"/>
      <c r="BK19" s="379"/>
      <c r="BL19" s="424"/>
    </row>
    <row r="20" spans="1:64" s="304" customFormat="1" ht="18.75" customHeight="1" x14ac:dyDescent="0.25">
      <c r="A20" s="26"/>
      <c r="B20" s="59"/>
      <c r="C20" s="55"/>
      <c r="D20" s="5" t="s">
        <v>112</v>
      </c>
      <c r="E20" s="70" t="s">
        <v>823</v>
      </c>
      <c r="F20" s="32" t="s">
        <v>39</v>
      </c>
      <c r="G20" s="226"/>
      <c r="H20" s="412"/>
      <c r="I20" s="226"/>
      <c r="J20" s="303">
        <f>Outputs!E9</f>
        <v>0</v>
      </c>
      <c r="K20" s="405">
        <f>Outputs!F9</f>
        <v>0</v>
      </c>
      <c r="L20" s="303">
        <f>Outputs!I9</f>
        <v>0</v>
      </c>
      <c r="M20" s="303">
        <f>Outputs!G9</f>
        <v>0</v>
      </c>
      <c r="N20" s="303">
        <f>Outputs!H9</f>
        <v>0</v>
      </c>
      <c r="O20" s="303">
        <f>Outputs!J9</f>
        <v>0</v>
      </c>
      <c r="P20" s="303">
        <f>Outputs!K9</f>
        <v>0</v>
      </c>
      <c r="R20" s="303">
        <f>Outputs!M9</f>
        <v>0</v>
      </c>
      <c r="S20" s="405">
        <f>Outputs!N9</f>
        <v>0</v>
      </c>
      <c r="T20" s="303">
        <f>Outputs!Q9</f>
        <v>0</v>
      </c>
      <c r="U20" s="303">
        <f>Outputs!O9</f>
        <v>0</v>
      </c>
      <c r="V20" s="303">
        <f>Outputs!P9</f>
        <v>0</v>
      </c>
      <c r="W20" s="303">
        <f>Outputs!R9</f>
        <v>0</v>
      </c>
      <c r="X20" s="303">
        <f>Outputs!S9</f>
        <v>0</v>
      </c>
      <c r="Z20" s="303">
        <f>Outputs!U9</f>
        <v>0</v>
      </c>
      <c r="AA20" s="405">
        <f>Outputs!V9</f>
        <v>0</v>
      </c>
      <c r="AB20" s="303">
        <f>Outputs!Y9</f>
        <v>0</v>
      </c>
      <c r="AC20" s="303">
        <f>Outputs!W9</f>
        <v>0</v>
      </c>
      <c r="AD20" s="303">
        <f>Outputs!X9</f>
        <v>0</v>
      </c>
      <c r="AE20" s="303">
        <f>Outputs!Z9</f>
        <v>0</v>
      </c>
      <c r="AF20" s="303">
        <f>Outputs!AA9</f>
        <v>0</v>
      </c>
      <c r="AH20" s="303">
        <f>Outputs!AC9</f>
        <v>0</v>
      </c>
      <c r="AI20" s="405">
        <f>Outputs!AD9</f>
        <v>0</v>
      </c>
      <c r="AJ20" s="303">
        <f>Outputs!AG9</f>
        <v>0</v>
      </c>
      <c r="AK20" s="303">
        <f>Outputs!AE9</f>
        <v>0</v>
      </c>
      <c r="AL20" s="303">
        <f>Outputs!AF9</f>
        <v>0</v>
      </c>
      <c r="AM20" s="303">
        <f>Outputs!AH9</f>
        <v>0</v>
      </c>
      <c r="AN20" s="303">
        <f>Outputs!AI9</f>
        <v>0</v>
      </c>
      <c r="AP20" s="303">
        <f>Outputs!AK9</f>
        <v>0</v>
      </c>
      <c r="AQ20" s="405">
        <f>Outputs!AL9</f>
        <v>0</v>
      </c>
      <c r="AR20" s="303">
        <f>Outputs!AO9</f>
        <v>0</v>
      </c>
      <c r="AS20" s="303">
        <f>Outputs!AM9</f>
        <v>0</v>
      </c>
      <c r="AT20" s="303">
        <f>Outputs!AN9</f>
        <v>0</v>
      </c>
      <c r="AU20" s="303">
        <f>Outputs!AP9</f>
        <v>0</v>
      </c>
      <c r="AV20" s="303">
        <f>Outputs!AQ9</f>
        <v>0</v>
      </c>
      <c r="AX20" s="303">
        <f>Outputs!AS9</f>
        <v>0</v>
      </c>
      <c r="AY20" s="405">
        <f>Outputs!AT9</f>
        <v>0</v>
      </c>
      <c r="AZ20" s="303">
        <f>Outputs!AW9</f>
        <v>0</v>
      </c>
      <c r="BA20" s="303">
        <f>Outputs!AU9</f>
        <v>0</v>
      </c>
      <c r="BB20" s="303">
        <f>Outputs!AV9</f>
        <v>0</v>
      </c>
      <c r="BC20" s="303">
        <f>Outputs!AX9</f>
        <v>0</v>
      </c>
      <c r="BD20" s="303">
        <f>Outputs!AY9</f>
        <v>0</v>
      </c>
      <c r="BF20" s="303">
        <f>Outputs!BA9</f>
        <v>0</v>
      </c>
      <c r="BG20" s="405">
        <f>Outputs!BB9</f>
        <v>0</v>
      </c>
      <c r="BH20" s="303">
        <f>Outputs!BE9</f>
        <v>0</v>
      </c>
      <c r="BI20" s="303">
        <f>Outputs!BC9</f>
        <v>0</v>
      </c>
      <c r="BJ20" s="303">
        <f>Outputs!BD9</f>
        <v>0</v>
      </c>
      <c r="BK20" s="303">
        <f>Outputs!BF9</f>
        <v>0</v>
      </c>
      <c r="BL20" s="303">
        <f>Outputs!BG9</f>
        <v>0</v>
      </c>
    </row>
    <row r="21" spans="1:64" s="304" customFormat="1" ht="18.75" customHeight="1" x14ac:dyDescent="0.25">
      <c r="A21" s="26"/>
      <c r="B21" s="58"/>
      <c r="C21" s="56"/>
      <c r="D21" s="5" t="s">
        <v>113</v>
      </c>
      <c r="E21" s="70" t="s">
        <v>823</v>
      </c>
      <c r="F21" s="32" t="s">
        <v>39</v>
      </c>
      <c r="G21" s="226"/>
      <c r="H21" s="412"/>
      <c r="I21" s="226"/>
      <c r="J21" s="303">
        <f>Outputs!E26</f>
        <v>0</v>
      </c>
      <c r="K21" s="405">
        <f>Outputs!F26</f>
        <v>0</v>
      </c>
      <c r="L21" s="379"/>
      <c r="M21" s="379"/>
      <c r="N21" s="379"/>
      <c r="O21" s="379"/>
      <c r="P21" s="424"/>
      <c r="R21" s="303">
        <f>Outputs!M26</f>
        <v>0</v>
      </c>
      <c r="S21" s="405">
        <f>Outputs!N26</f>
        <v>0</v>
      </c>
      <c r="T21" s="379"/>
      <c r="U21" s="379"/>
      <c r="V21" s="379"/>
      <c r="W21" s="379"/>
      <c r="X21" s="424"/>
      <c r="Z21" s="303">
        <f>Outputs!U26</f>
        <v>0</v>
      </c>
      <c r="AA21" s="405">
        <f>Outputs!V26</f>
        <v>0</v>
      </c>
      <c r="AB21" s="379"/>
      <c r="AC21" s="379"/>
      <c r="AD21" s="379"/>
      <c r="AE21" s="379"/>
      <c r="AF21" s="424"/>
      <c r="AH21" s="303">
        <f>Outputs!AC26</f>
        <v>0</v>
      </c>
      <c r="AI21" s="405">
        <f>Outputs!AD26</f>
        <v>0</v>
      </c>
      <c r="AJ21" s="379"/>
      <c r="AK21" s="379"/>
      <c r="AL21" s="379"/>
      <c r="AM21" s="379"/>
      <c r="AN21" s="424"/>
      <c r="AP21" s="303">
        <f>Outputs!AK26</f>
        <v>0</v>
      </c>
      <c r="AQ21" s="405">
        <f>Outputs!AL26</f>
        <v>0</v>
      </c>
      <c r="AR21" s="379"/>
      <c r="AS21" s="379"/>
      <c r="AT21" s="379"/>
      <c r="AU21" s="379"/>
      <c r="AV21" s="424"/>
      <c r="AX21" s="303">
        <f>Outputs!AS26</f>
        <v>0</v>
      </c>
      <c r="AY21" s="405">
        <f>Outputs!AT26</f>
        <v>0</v>
      </c>
      <c r="AZ21" s="379"/>
      <c r="BA21" s="379"/>
      <c r="BB21" s="379"/>
      <c r="BC21" s="379"/>
      <c r="BD21" s="424"/>
      <c r="BF21" s="303">
        <f>Outputs!BA26</f>
        <v>0</v>
      </c>
      <c r="BG21" s="405">
        <f>Outputs!BB26</f>
        <v>0</v>
      </c>
      <c r="BH21" s="379"/>
      <c r="BI21" s="379"/>
      <c r="BJ21" s="379"/>
      <c r="BK21" s="379"/>
      <c r="BL21" s="424"/>
    </row>
    <row r="22" spans="1:64" s="304" customFormat="1" ht="18.75" customHeight="1" x14ac:dyDescent="0.25">
      <c r="A22" s="26"/>
      <c r="B22" s="58"/>
      <c r="C22" s="57"/>
      <c r="D22" s="5" t="s">
        <v>114</v>
      </c>
      <c r="E22" s="70" t="s">
        <v>823</v>
      </c>
      <c r="F22" s="32" t="s">
        <v>39</v>
      </c>
      <c r="G22" s="226"/>
      <c r="H22" s="412"/>
      <c r="I22" s="226"/>
      <c r="J22" s="303">
        <f>Outputs!E10</f>
        <v>0</v>
      </c>
      <c r="K22" s="405">
        <f>Outputs!F10</f>
        <v>0</v>
      </c>
      <c r="L22" s="379"/>
      <c r="M22" s="379"/>
      <c r="N22" s="379"/>
      <c r="O22" s="379"/>
      <c r="P22" s="424"/>
      <c r="R22" s="303">
        <f>Outputs!M10</f>
        <v>0</v>
      </c>
      <c r="S22" s="405">
        <f>Outputs!N10</f>
        <v>0</v>
      </c>
      <c r="T22" s="379"/>
      <c r="U22" s="379"/>
      <c r="V22" s="379"/>
      <c r="W22" s="379"/>
      <c r="X22" s="424"/>
      <c r="Z22" s="303">
        <f>Outputs!U10</f>
        <v>0</v>
      </c>
      <c r="AA22" s="405">
        <f>Outputs!V10</f>
        <v>0</v>
      </c>
      <c r="AB22" s="379"/>
      <c r="AC22" s="379"/>
      <c r="AD22" s="379"/>
      <c r="AE22" s="379"/>
      <c r="AF22" s="424"/>
      <c r="AH22" s="303">
        <f>Outputs!AC10</f>
        <v>0</v>
      </c>
      <c r="AI22" s="405">
        <f>Outputs!AD10</f>
        <v>0</v>
      </c>
      <c r="AJ22" s="379"/>
      <c r="AK22" s="379"/>
      <c r="AL22" s="379"/>
      <c r="AM22" s="379"/>
      <c r="AN22" s="424"/>
      <c r="AP22" s="303">
        <f>Outputs!AK10</f>
        <v>0</v>
      </c>
      <c r="AQ22" s="405">
        <f>Outputs!AL10</f>
        <v>0</v>
      </c>
      <c r="AR22" s="379"/>
      <c r="AS22" s="379"/>
      <c r="AT22" s="379"/>
      <c r="AU22" s="379"/>
      <c r="AV22" s="424"/>
      <c r="AX22" s="303">
        <f>Outputs!AS10</f>
        <v>0</v>
      </c>
      <c r="AY22" s="405">
        <f>Outputs!AT10</f>
        <v>0</v>
      </c>
      <c r="AZ22" s="379"/>
      <c r="BA22" s="379"/>
      <c r="BB22" s="379"/>
      <c r="BC22" s="379"/>
      <c r="BD22" s="424"/>
      <c r="BF22" s="303">
        <f>Outputs!BA10</f>
        <v>0</v>
      </c>
      <c r="BG22" s="405">
        <f>Outputs!BB10</f>
        <v>0</v>
      </c>
      <c r="BH22" s="379"/>
      <c r="BI22" s="379"/>
      <c r="BJ22" s="379"/>
      <c r="BK22" s="379"/>
      <c r="BL22" s="424"/>
    </row>
    <row r="23" spans="1:64" s="304" customFormat="1" ht="18.75" customHeight="1" x14ac:dyDescent="0.25">
      <c r="A23" s="26"/>
      <c r="B23" s="58"/>
      <c r="C23" s="60"/>
      <c r="D23" s="5" t="s">
        <v>115</v>
      </c>
      <c r="E23" s="70" t="s">
        <v>823</v>
      </c>
      <c r="F23" s="32" t="s">
        <v>39</v>
      </c>
      <c r="G23" s="226"/>
      <c r="H23" s="412"/>
      <c r="I23" s="226"/>
      <c r="J23" s="303">
        <f>Outputs!E11</f>
        <v>0</v>
      </c>
      <c r="K23" s="405">
        <f>Outputs!F11</f>
        <v>0</v>
      </c>
      <c r="L23" s="303">
        <f>Outputs!I11</f>
        <v>0</v>
      </c>
      <c r="M23" s="303">
        <f>Outputs!G11</f>
        <v>0</v>
      </c>
      <c r="N23" s="303">
        <f>Outputs!H11</f>
        <v>0</v>
      </c>
      <c r="O23" s="303">
        <f>Outputs!J11</f>
        <v>0</v>
      </c>
      <c r="P23" s="303">
        <f>Outputs!K11</f>
        <v>0</v>
      </c>
      <c r="R23" s="303">
        <f>Outputs!M11</f>
        <v>0</v>
      </c>
      <c r="S23" s="405">
        <f>Outputs!N11</f>
        <v>0</v>
      </c>
      <c r="T23" s="303">
        <f>Outputs!Q11</f>
        <v>0</v>
      </c>
      <c r="U23" s="303">
        <f>Outputs!O11</f>
        <v>0</v>
      </c>
      <c r="V23" s="303">
        <f>Outputs!P11</f>
        <v>0</v>
      </c>
      <c r="W23" s="303">
        <f>Outputs!R11</f>
        <v>0</v>
      </c>
      <c r="X23" s="303">
        <f>Outputs!S11</f>
        <v>0</v>
      </c>
      <c r="Z23" s="303">
        <f>Outputs!U11</f>
        <v>0</v>
      </c>
      <c r="AA23" s="405">
        <f>Outputs!V11</f>
        <v>0</v>
      </c>
      <c r="AB23" s="303">
        <f>Outputs!Y11</f>
        <v>0</v>
      </c>
      <c r="AC23" s="303">
        <f>Outputs!W11</f>
        <v>0</v>
      </c>
      <c r="AD23" s="303">
        <f>Outputs!X11</f>
        <v>0</v>
      </c>
      <c r="AE23" s="303">
        <f>Outputs!Z11</f>
        <v>0</v>
      </c>
      <c r="AF23" s="303">
        <f>Outputs!AA11</f>
        <v>0</v>
      </c>
      <c r="AH23" s="303">
        <f>Outputs!AC11</f>
        <v>0</v>
      </c>
      <c r="AI23" s="405">
        <f>Outputs!AD11</f>
        <v>0</v>
      </c>
      <c r="AJ23" s="303">
        <f>Outputs!AG11</f>
        <v>0</v>
      </c>
      <c r="AK23" s="303">
        <f>Outputs!AE11</f>
        <v>0</v>
      </c>
      <c r="AL23" s="303">
        <f>Outputs!AF11</f>
        <v>0</v>
      </c>
      <c r="AM23" s="303">
        <f>Outputs!AH11</f>
        <v>0</v>
      </c>
      <c r="AN23" s="303">
        <f>Outputs!AI11</f>
        <v>0</v>
      </c>
      <c r="AP23" s="303">
        <f>Outputs!AK11</f>
        <v>0</v>
      </c>
      <c r="AQ23" s="405">
        <f>Outputs!AL11</f>
        <v>0</v>
      </c>
      <c r="AR23" s="303">
        <f>Outputs!AO11</f>
        <v>0</v>
      </c>
      <c r="AS23" s="303">
        <f>Outputs!AM11</f>
        <v>0</v>
      </c>
      <c r="AT23" s="303">
        <f>Outputs!AN11</f>
        <v>0</v>
      </c>
      <c r="AU23" s="303">
        <f>Outputs!AP11</f>
        <v>0</v>
      </c>
      <c r="AV23" s="303">
        <f>Outputs!AQ11</f>
        <v>0</v>
      </c>
      <c r="AX23" s="303">
        <f>Outputs!AS11</f>
        <v>0</v>
      </c>
      <c r="AY23" s="405">
        <f>Outputs!AT11</f>
        <v>0</v>
      </c>
      <c r="AZ23" s="303">
        <f>Outputs!AW11</f>
        <v>0</v>
      </c>
      <c r="BA23" s="303">
        <f>Outputs!AU11</f>
        <v>0</v>
      </c>
      <c r="BB23" s="303">
        <f>Outputs!AV11</f>
        <v>0</v>
      </c>
      <c r="BC23" s="303">
        <f>Outputs!AX11</f>
        <v>0</v>
      </c>
      <c r="BD23" s="303">
        <f>Outputs!AY11</f>
        <v>0</v>
      </c>
      <c r="BF23" s="303">
        <f>Outputs!BA11</f>
        <v>0</v>
      </c>
      <c r="BG23" s="405">
        <f>Outputs!BB11</f>
        <v>0</v>
      </c>
      <c r="BH23" s="303">
        <f>Outputs!BE11</f>
        <v>0</v>
      </c>
      <c r="BI23" s="303">
        <f>Outputs!BC11</f>
        <v>0</v>
      </c>
      <c r="BJ23" s="303">
        <f>Outputs!BD11</f>
        <v>0</v>
      </c>
      <c r="BK23" s="303">
        <f>Outputs!BF11</f>
        <v>0</v>
      </c>
      <c r="BL23" s="303">
        <f>Outputs!BG11</f>
        <v>0</v>
      </c>
    </row>
    <row r="24" spans="1:64" s="304" customFormat="1" ht="39" x14ac:dyDescent="0.25">
      <c r="A24" s="26"/>
      <c r="B24" s="58"/>
      <c r="C24" s="57"/>
      <c r="D24" s="5" t="s">
        <v>116</v>
      </c>
      <c r="E24" s="70" t="s">
        <v>823</v>
      </c>
      <c r="F24" s="32" t="s">
        <v>39</v>
      </c>
      <c r="G24" s="226"/>
      <c r="H24" s="412"/>
      <c r="I24" s="226"/>
      <c r="J24" s="303">
        <f>Outputs!E12</f>
        <v>0</v>
      </c>
      <c r="K24" s="405">
        <f>Outputs!F12</f>
        <v>0</v>
      </c>
      <c r="L24" s="379"/>
      <c r="M24" s="379"/>
      <c r="N24" s="379"/>
      <c r="O24" s="379"/>
      <c r="P24" s="424"/>
      <c r="R24" s="303">
        <f>Outputs!M12</f>
        <v>0</v>
      </c>
      <c r="S24" s="405">
        <f>Outputs!N12</f>
        <v>0</v>
      </c>
      <c r="T24" s="379"/>
      <c r="U24" s="379"/>
      <c r="V24" s="379"/>
      <c r="W24" s="379"/>
      <c r="X24" s="424"/>
      <c r="Z24" s="303">
        <f>Outputs!U12</f>
        <v>0</v>
      </c>
      <c r="AA24" s="405">
        <f>Outputs!V12</f>
        <v>0</v>
      </c>
      <c r="AB24" s="379"/>
      <c r="AC24" s="379"/>
      <c r="AD24" s="379"/>
      <c r="AE24" s="379"/>
      <c r="AF24" s="424"/>
      <c r="AH24" s="303">
        <f>Outputs!AC12</f>
        <v>0</v>
      </c>
      <c r="AI24" s="405">
        <f>Outputs!AD12</f>
        <v>0</v>
      </c>
      <c r="AJ24" s="379"/>
      <c r="AK24" s="379"/>
      <c r="AL24" s="379"/>
      <c r="AM24" s="379"/>
      <c r="AN24" s="424"/>
      <c r="AP24" s="303">
        <f>Outputs!AK12</f>
        <v>0</v>
      </c>
      <c r="AQ24" s="405">
        <f>Outputs!AL12</f>
        <v>0</v>
      </c>
      <c r="AR24" s="379"/>
      <c r="AS24" s="379"/>
      <c r="AT24" s="379"/>
      <c r="AU24" s="379"/>
      <c r="AV24" s="424"/>
      <c r="AX24" s="303">
        <f>Outputs!AS12</f>
        <v>0</v>
      </c>
      <c r="AY24" s="405">
        <f>Outputs!AT12</f>
        <v>0</v>
      </c>
      <c r="AZ24" s="379"/>
      <c r="BA24" s="379"/>
      <c r="BB24" s="379"/>
      <c r="BC24" s="379"/>
      <c r="BD24" s="424"/>
      <c r="BF24" s="303">
        <f>Outputs!BA12</f>
        <v>0</v>
      </c>
      <c r="BG24" s="405">
        <f>Outputs!BB12</f>
        <v>0</v>
      </c>
      <c r="BH24" s="379"/>
      <c r="BI24" s="379"/>
      <c r="BJ24" s="379"/>
      <c r="BK24" s="379"/>
      <c r="BL24" s="424"/>
    </row>
    <row r="25" spans="1:64" s="304" customFormat="1" ht="39" x14ac:dyDescent="0.25">
      <c r="A25" s="26"/>
      <c r="B25" s="58"/>
      <c r="C25" s="57"/>
      <c r="D25" s="5" t="s">
        <v>117</v>
      </c>
      <c r="E25" s="70" t="s">
        <v>823</v>
      </c>
      <c r="F25" s="32" t="s">
        <v>39</v>
      </c>
      <c r="G25" s="226"/>
      <c r="H25" s="412"/>
      <c r="I25" s="226"/>
      <c r="J25" s="303">
        <f>Outputs!E13</f>
        <v>0</v>
      </c>
      <c r="K25" s="405">
        <f>Outputs!F13</f>
        <v>0</v>
      </c>
      <c r="L25" s="303">
        <f>Outputs!I13</f>
        <v>0</v>
      </c>
      <c r="M25" s="303">
        <f>Outputs!G13</f>
        <v>0</v>
      </c>
      <c r="N25" s="303">
        <f>Outputs!H13</f>
        <v>0</v>
      </c>
      <c r="O25" s="303">
        <f>Outputs!J13</f>
        <v>0</v>
      </c>
      <c r="P25" s="303">
        <f>Outputs!K13</f>
        <v>0</v>
      </c>
      <c r="R25" s="303">
        <f>Outputs!M13</f>
        <v>0</v>
      </c>
      <c r="S25" s="405">
        <f>Outputs!N13</f>
        <v>0</v>
      </c>
      <c r="T25" s="303">
        <f>Outputs!Q13</f>
        <v>0</v>
      </c>
      <c r="U25" s="303">
        <f>Outputs!O13</f>
        <v>0</v>
      </c>
      <c r="V25" s="303">
        <f>Outputs!P13</f>
        <v>0</v>
      </c>
      <c r="W25" s="303">
        <f>Outputs!R13</f>
        <v>0</v>
      </c>
      <c r="X25" s="303">
        <f>Outputs!S13</f>
        <v>0</v>
      </c>
      <c r="Z25" s="303">
        <f>Outputs!U13</f>
        <v>0</v>
      </c>
      <c r="AA25" s="405">
        <f>Outputs!V13</f>
        <v>0</v>
      </c>
      <c r="AB25" s="303">
        <f>Outputs!Y13</f>
        <v>0</v>
      </c>
      <c r="AC25" s="303">
        <f>Outputs!W13</f>
        <v>0</v>
      </c>
      <c r="AD25" s="303">
        <f>Outputs!X13</f>
        <v>0</v>
      </c>
      <c r="AE25" s="303">
        <f>Outputs!Z13</f>
        <v>0</v>
      </c>
      <c r="AF25" s="303">
        <f>Outputs!AA13</f>
        <v>0</v>
      </c>
      <c r="AH25" s="303">
        <f>Outputs!AC13</f>
        <v>0</v>
      </c>
      <c r="AI25" s="405">
        <f>Outputs!AD13</f>
        <v>0</v>
      </c>
      <c r="AJ25" s="303">
        <f>Outputs!AG13</f>
        <v>0</v>
      </c>
      <c r="AK25" s="303">
        <f>Outputs!AE13</f>
        <v>0</v>
      </c>
      <c r="AL25" s="303">
        <f>Outputs!AF13</f>
        <v>0</v>
      </c>
      <c r="AM25" s="303">
        <f>Outputs!AH13</f>
        <v>0</v>
      </c>
      <c r="AN25" s="303">
        <f>Outputs!AI13</f>
        <v>0</v>
      </c>
      <c r="AP25" s="303">
        <f>Outputs!AK13</f>
        <v>0</v>
      </c>
      <c r="AQ25" s="405">
        <f>Outputs!AL13</f>
        <v>0</v>
      </c>
      <c r="AR25" s="303">
        <f>Outputs!AO13</f>
        <v>0</v>
      </c>
      <c r="AS25" s="303">
        <f>Outputs!AM13</f>
        <v>0</v>
      </c>
      <c r="AT25" s="303">
        <f>Outputs!AN13</f>
        <v>0</v>
      </c>
      <c r="AU25" s="303">
        <f>Outputs!AP13</f>
        <v>0</v>
      </c>
      <c r="AV25" s="303">
        <f>Outputs!AQ13</f>
        <v>0</v>
      </c>
      <c r="AX25" s="303">
        <f>Outputs!AS13</f>
        <v>0</v>
      </c>
      <c r="AY25" s="405">
        <f>Outputs!AT13</f>
        <v>0</v>
      </c>
      <c r="AZ25" s="303">
        <f>Outputs!AW13</f>
        <v>0</v>
      </c>
      <c r="BA25" s="303">
        <f>Outputs!AU13</f>
        <v>0</v>
      </c>
      <c r="BB25" s="303">
        <f>Outputs!AV13</f>
        <v>0</v>
      </c>
      <c r="BC25" s="303">
        <f>Outputs!AX13</f>
        <v>0</v>
      </c>
      <c r="BD25" s="303">
        <f>Outputs!AY13</f>
        <v>0</v>
      </c>
      <c r="BF25" s="303">
        <f>Outputs!BA13</f>
        <v>0</v>
      </c>
      <c r="BG25" s="405">
        <f>Outputs!BB13</f>
        <v>0</v>
      </c>
      <c r="BH25" s="303">
        <f>Outputs!BE13</f>
        <v>0</v>
      </c>
      <c r="BI25" s="303">
        <f>Outputs!BC13</f>
        <v>0</v>
      </c>
      <c r="BJ25" s="303">
        <f>Outputs!BD13</f>
        <v>0</v>
      </c>
      <c r="BK25" s="303">
        <f>Outputs!BF13</f>
        <v>0</v>
      </c>
      <c r="BL25" s="303">
        <f>Outputs!BG13</f>
        <v>0</v>
      </c>
    </row>
    <row r="26" spans="1:64" s="304" customFormat="1" ht="39" x14ac:dyDescent="0.25">
      <c r="A26" s="26"/>
      <c r="B26" s="58"/>
      <c r="C26" s="57"/>
      <c r="D26" s="5" t="s">
        <v>118</v>
      </c>
      <c r="E26" s="70" t="s">
        <v>823</v>
      </c>
      <c r="F26" s="32" t="s">
        <v>39</v>
      </c>
      <c r="G26" s="226"/>
      <c r="H26" s="412"/>
      <c r="I26" s="226"/>
      <c r="J26" s="303">
        <f>Outputs!E14</f>
        <v>0</v>
      </c>
      <c r="K26" s="405">
        <f>Outputs!F14</f>
        <v>0</v>
      </c>
      <c r="L26" s="379"/>
      <c r="M26" s="379"/>
      <c r="N26" s="379"/>
      <c r="O26" s="379"/>
      <c r="P26" s="424"/>
      <c r="R26" s="303">
        <f>Outputs!M14</f>
        <v>0</v>
      </c>
      <c r="S26" s="405">
        <f>Outputs!N14</f>
        <v>0</v>
      </c>
      <c r="T26" s="379"/>
      <c r="U26" s="379"/>
      <c r="V26" s="379"/>
      <c r="W26" s="379"/>
      <c r="X26" s="424"/>
      <c r="Z26" s="303">
        <f>Outputs!U14</f>
        <v>0</v>
      </c>
      <c r="AA26" s="405">
        <f>Outputs!V14</f>
        <v>0</v>
      </c>
      <c r="AB26" s="379"/>
      <c r="AC26" s="379"/>
      <c r="AD26" s="379"/>
      <c r="AE26" s="379"/>
      <c r="AF26" s="424"/>
      <c r="AH26" s="303">
        <f>Outputs!AC14</f>
        <v>0</v>
      </c>
      <c r="AI26" s="405">
        <f>Outputs!AD14</f>
        <v>0</v>
      </c>
      <c r="AJ26" s="379"/>
      <c r="AK26" s="379"/>
      <c r="AL26" s="379"/>
      <c r="AM26" s="379"/>
      <c r="AN26" s="424"/>
      <c r="AP26" s="303">
        <f>Outputs!AK14</f>
        <v>0</v>
      </c>
      <c r="AQ26" s="405">
        <f>Outputs!AL14</f>
        <v>0</v>
      </c>
      <c r="AR26" s="379"/>
      <c r="AS26" s="379"/>
      <c r="AT26" s="379"/>
      <c r="AU26" s="379"/>
      <c r="AV26" s="424"/>
      <c r="AX26" s="303">
        <f>Outputs!AS14</f>
        <v>0</v>
      </c>
      <c r="AY26" s="405">
        <f>Outputs!AT14</f>
        <v>0</v>
      </c>
      <c r="AZ26" s="379"/>
      <c r="BA26" s="379"/>
      <c r="BB26" s="379"/>
      <c r="BC26" s="379"/>
      <c r="BD26" s="424"/>
      <c r="BF26" s="303">
        <f>Outputs!BA14</f>
        <v>0</v>
      </c>
      <c r="BG26" s="405">
        <f>Outputs!BB14</f>
        <v>0</v>
      </c>
      <c r="BH26" s="379"/>
      <c r="BI26" s="379"/>
      <c r="BJ26" s="379"/>
      <c r="BK26" s="379"/>
      <c r="BL26" s="424"/>
    </row>
    <row r="27" spans="1:64" s="304" customFormat="1" ht="39" x14ac:dyDescent="0.25">
      <c r="A27" s="26"/>
      <c r="B27" s="58"/>
      <c r="C27" s="57"/>
      <c r="D27" s="5" t="s">
        <v>119</v>
      </c>
      <c r="E27" s="70" t="s">
        <v>823</v>
      </c>
      <c r="F27" s="32" t="s">
        <v>39</v>
      </c>
      <c r="G27" s="226"/>
      <c r="H27" s="412"/>
      <c r="I27" s="226"/>
      <c r="J27" s="303">
        <f>Outputs!E15</f>
        <v>0</v>
      </c>
      <c r="K27" s="405">
        <f>Outputs!F15</f>
        <v>0</v>
      </c>
      <c r="L27" s="303">
        <f>Outputs!I15</f>
        <v>0</v>
      </c>
      <c r="M27" s="303">
        <f>Outputs!G15</f>
        <v>0</v>
      </c>
      <c r="N27" s="303">
        <f>Outputs!H15</f>
        <v>0</v>
      </c>
      <c r="O27" s="303">
        <f>Outputs!J15</f>
        <v>0</v>
      </c>
      <c r="P27" s="303">
        <f>Outputs!K15</f>
        <v>0</v>
      </c>
      <c r="R27" s="303">
        <f>Outputs!M15</f>
        <v>0</v>
      </c>
      <c r="S27" s="405">
        <f>Outputs!N15</f>
        <v>0</v>
      </c>
      <c r="T27" s="303">
        <f>Outputs!Q15</f>
        <v>0</v>
      </c>
      <c r="U27" s="303">
        <f>Outputs!O15</f>
        <v>0</v>
      </c>
      <c r="V27" s="303">
        <f>Outputs!P15</f>
        <v>0</v>
      </c>
      <c r="W27" s="303">
        <f>Outputs!R15</f>
        <v>0</v>
      </c>
      <c r="X27" s="303">
        <f>Outputs!S15</f>
        <v>0</v>
      </c>
      <c r="Z27" s="303">
        <f>Outputs!U15</f>
        <v>0</v>
      </c>
      <c r="AA27" s="405">
        <f>Outputs!V15</f>
        <v>0</v>
      </c>
      <c r="AB27" s="303">
        <f>Outputs!Y15</f>
        <v>0</v>
      </c>
      <c r="AC27" s="303">
        <f>Outputs!W15</f>
        <v>0</v>
      </c>
      <c r="AD27" s="303">
        <f>Outputs!X15</f>
        <v>0</v>
      </c>
      <c r="AE27" s="303">
        <f>Outputs!Z15</f>
        <v>0</v>
      </c>
      <c r="AF27" s="303">
        <f>Outputs!AA15</f>
        <v>0</v>
      </c>
      <c r="AH27" s="303">
        <f>Outputs!AC15</f>
        <v>0</v>
      </c>
      <c r="AI27" s="405">
        <f>Outputs!AD15</f>
        <v>0</v>
      </c>
      <c r="AJ27" s="303">
        <f>Outputs!AG15</f>
        <v>0</v>
      </c>
      <c r="AK27" s="303">
        <f>Outputs!AE15</f>
        <v>0</v>
      </c>
      <c r="AL27" s="303">
        <f>Outputs!AF15</f>
        <v>0</v>
      </c>
      <c r="AM27" s="303">
        <f>Outputs!AH15</f>
        <v>0</v>
      </c>
      <c r="AN27" s="303">
        <f>Outputs!AI15</f>
        <v>0</v>
      </c>
      <c r="AP27" s="303">
        <f>Outputs!AK15</f>
        <v>0</v>
      </c>
      <c r="AQ27" s="405">
        <f>Outputs!AL15</f>
        <v>0</v>
      </c>
      <c r="AR27" s="303">
        <f>Outputs!AO15</f>
        <v>0</v>
      </c>
      <c r="AS27" s="303">
        <f>Outputs!AM15</f>
        <v>0</v>
      </c>
      <c r="AT27" s="303">
        <f>Outputs!AN15</f>
        <v>0</v>
      </c>
      <c r="AU27" s="303">
        <f>Outputs!AP15</f>
        <v>0</v>
      </c>
      <c r="AV27" s="303">
        <f>Outputs!AQ15</f>
        <v>0</v>
      </c>
      <c r="AX27" s="303">
        <f>Outputs!AS15</f>
        <v>0</v>
      </c>
      <c r="AY27" s="405">
        <f>Outputs!AT15</f>
        <v>0</v>
      </c>
      <c r="AZ27" s="303">
        <f>Outputs!AW15</f>
        <v>0</v>
      </c>
      <c r="BA27" s="303">
        <f>Outputs!AU15</f>
        <v>0</v>
      </c>
      <c r="BB27" s="303">
        <f>Outputs!AV15</f>
        <v>0</v>
      </c>
      <c r="BC27" s="303">
        <f>Outputs!AX15</f>
        <v>0</v>
      </c>
      <c r="BD27" s="303">
        <f>Outputs!AY15</f>
        <v>0</v>
      </c>
      <c r="BF27" s="303">
        <f>Outputs!BA15</f>
        <v>0</v>
      </c>
      <c r="BG27" s="405">
        <f>Outputs!BB15</f>
        <v>0</v>
      </c>
      <c r="BH27" s="303">
        <f>Outputs!BE15</f>
        <v>0</v>
      </c>
      <c r="BI27" s="303">
        <f>Outputs!BC15</f>
        <v>0</v>
      </c>
      <c r="BJ27" s="303">
        <f>Outputs!BD15</f>
        <v>0</v>
      </c>
      <c r="BK27" s="303">
        <f>Outputs!BF15</f>
        <v>0</v>
      </c>
      <c r="BL27" s="303">
        <f>Outputs!BG15</f>
        <v>0</v>
      </c>
    </row>
    <row r="28" spans="1:64" s="304" customFormat="1" ht="19.5" x14ac:dyDescent="0.25">
      <c r="A28" s="26"/>
      <c r="B28" s="58"/>
      <c r="C28" s="57"/>
      <c r="D28" s="5" t="s">
        <v>796</v>
      </c>
      <c r="E28" s="70" t="s">
        <v>823</v>
      </c>
      <c r="F28" s="32" t="s">
        <v>39</v>
      </c>
      <c r="G28" s="226"/>
      <c r="H28" s="412"/>
      <c r="I28" s="226"/>
      <c r="J28" s="303">
        <f>Outputs!E16</f>
        <v>0</v>
      </c>
      <c r="K28" s="405">
        <f>Outputs!F16</f>
        <v>0</v>
      </c>
      <c r="L28" s="300"/>
      <c r="M28" s="300"/>
      <c r="N28" s="300"/>
      <c r="O28" s="300"/>
      <c r="P28" s="300"/>
      <c r="R28" s="303">
        <f>Outputs!M16</f>
        <v>0</v>
      </c>
      <c r="S28" s="405">
        <f>Outputs!N16</f>
        <v>0</v>
      </c>
      <c r="T28" s="379"/>
      <c r="U28" s="379"/>
      <c r="V28" s="379"/>
      <c r="W28" s="379"/>
      <c r="X28" s="424"/>
      <c r="Z28" s="303">
        <f>Outputs!U16</f>
        <v>0</v>
      </c>
      <c r="AA28" s="405">
        <f>Outputs!V16</f>
        <v>0</v>
      </c>
      <c r="AB28" s="300"/>
      <c r="AC28" s="300"/>
      <c r="AD28" s="300"/>
      <c r="AE28" s="300"/>
      <c r="AF28" s="300"/>
      <c r="AH28" s="303">
        <f>Outputs!AC16</f>
        <v>0</v>
      </c>
      <c r="AI28" s="405">
        <f>Outputs!AD16</f>
        <v>0</v>
      </c>
      <c r="AJ28" s="379"/>
      <c r="AK28" s="379"/>
      <c r="AL28" s="379"/>
      <c r="AM28" s="379"/>
      <c r="AN28" s="424"/>
      <c r="AP28" s="303">
        <f>Outputs!AK16</f>
        <v>0</v>
      </c>
      <c r="AQ28" s="405">
        <f>Outputs!AL16</f>
        <v>0</v>
      </c>
      <c r="AR28" s="379"/>
      <c r="AS28" s="379"/>
      <c r="AT28" s="379"/>
      <c r="AU28" s="379"/>
      <c r="AV28" s="424"/>
      <c r="AX28" s="303">
        <f>Outputs!AS16</f>
        <v>0</v>
      </c>
      <c r="AY28" s="405">
        <f>Outputs!AT16</f>
        <v>0</v>
      </c>
      <c r="AZ28" s="379"/>
      <c r="BA28" s="379"/>
      <c r="BB28" s="379"/>
      <c r="BC28" s="379"/>
      <c r="BD28" s="424"/>
      <c r="BF28" s="303">
        <f>Outputs!BA16</f>
        <v>0</v>
      </c>
      <c r="BG28" s="405">
        <f>Outputs!BB16</f>
        <v>0</v>
      </c>
      <c r="BH28" s="379"/>
      <c r="BI28" s="379"/>
      <c r="BJ28" s="379"/>
      <c r="BK28" s="379"/>
      <c r="BL28" s="424"/>
    </row>
    <row r="29" spans="1:64" s="302" customFormat="1" ht="19.5" x14ac:dyDescent="0.25">
      <c r="A29" s="25"/>
      <c r="B29" s="58"/>
      <c r="C29" s="57"/>
      <c r="D29" s="5" t="s">
        <v>797</v>
      </c>
      <c r="E29" s="70" t="s">
        <v>823</v>
      </c>
      <c r="F29" s="32" t="s">
        <v>39</v>
      </c>
      <c r="G29" s="237"/>
      <c r="H29" s="412"/>
      <c r="I29" s="237"/>
      <c r="J29" s="303">
        <f>Outputs!E17</f>
        <v>0</v>
      </c>
      <c r="K29" s="405">
        <f>Outputs!F17</f>
        <v>0</v>
      </c>
      <c r="L29" s="303">
        <f>Outputs!I17</f>
        <v>0</v>
      </c>
      <c r="M29" s="303">
        <f>Outputs!G17</f>
        <v>0</v>
      </c>
      <c r="N29" s="303">
        <f>Outputs!H17</f>
        <v>0</v>
      </c>
      <c r="O29" s="303">
        <f>Outputs!J17</f>
        <v>0</v>
      </c>
      <c r="P29" s="303">
        <f>Outputs!K17</f>
        <v>0</v>
      </c>
      <c r="R29" s="303">
        <f>Outputs!M17</f>
        <v>0</v>
      </c>
      <c r="S29" s="405">
        <f>Outputs!N17</f>
        <v>0</v>
      </c>
      <c r="T29" s="303">
        <f>Outputs!Q17</f>
        <v>0</v>
      </c>
      <c r="U29" s="303">
        <f>Outputs!O17</f>
        <v>0</v>
      </c>
      <c r="V29" s="303">
        <f>Outputs!P17</f>
        <v>0</v>
      </c>
      <c r="W29" s="303">
        <f>Outputs!R17</f>
        <v>0</v>
      </c>
      <c r="X29" s="303">
        <f>Outputs!S17</f>
        <v>0</v>
      </c>
      <c r="Z29" s="303">
        <f>Outputs!U17</f>
        <v>0</v>
      </c>
      <c r="AA29" s="405">
        <f>Outputs!V17</f>
        <v>0</v>
      </c>
      <c r="AB29" s="303">
        <f>Outputs!Y17</f>
        <v>0</v>
      </c>
      <c r="AC29" s="303">
        <f>Outputs!W17</f>
        <v>0</v>
      </c>
      <c r="AD29" s="303">
        <f>Outputs!X17</f>
        <v>0</v>
      </c>
      <c r="AE29" s="303">
        <f>Outputs!Z17</f>
        <v>0</v>
      </c>
      <c r="AF29" s="303">
        <f>Outputs!AA17</f>
        <v>0</v>
      </c>
      <c r="AH29" s="303">
        <f>Outputs!AC17</f>
        <v>0</v>
      </c>
      <c r="AI29" s="405">
        <f>Outputs!AD17</f>
        <v>0</v>
      </c>
      <c r="AJ29" s="303">
        <f>Outputs!AG17</f>
        <v>0</v>
      </c>
      <c r="AK29" s="303">
        <f>Outputs!AE17</f>
        <v>0</v>
      </c>
      <c r="AL29" s="303">
        <f>Outputs!AF17</f>
        <v>0</v>
      </c>
      <c r="AM29" s="303">
        <f>Outputs!AH17</f>
        <v>0</v>
      </c>
      <c r="AN29" s="303">
        <f>Outputs!AI17</f>
        <v>0</v>
      </c>
      <c r="AP29" s="303">
        <f>Outputs!AK17</f>
        <v>0</v>
      </c>
      <c r="AQ29" s="405">
        <f>Outputs!AL17</f>
        <v>0</v>
      </c>
      <c r="AR29" s="303">
        <f>Outputs!AO17</f>
        <v>0</v>
      </c>
      <c r="AS29" s="303">
        <f>Outputs!AM17</f>
        <v>0</v>
      </c>
      <c r="AT29" s="303">
        <f>Outputs!AN17</f>
        <v>0</v>
      </c>
      <c r="AU29" s="303">
        <f>Outputs!AP17</f>
        <v>0</v>
      </c>
      <c r="AV29" s="303">
        <f>Outputs!AQ17</f>
        <v>0</v>
      </c>
      <c r="AX29" s="303">
        <f>Outputs!AS17</f>
        <v>0</v>
      </c>
      <c r="AY29" s="405">
        <f>Outputs!AT17</f>
        <v>0</v>
      </c>
      <c r="AZ29" s="303">
        <f>Outputs!AW17</f>
        <v>0</v>
      </c>
      <c r="BA29" s="303">
        <f>Outputs!AU17</f>
        <v>0</v>
      </c>
      <c r="BB29" s="303">
        <f>Outputs!AV17</f>
        <v>0</v>
      </c>
      <c r="BC29" s="303">
        <f>Outputs!AX17</f>
        <v>0</v>
      </c>
      <c r="BD29" s="303">
        <f>Outputs!AY17</f>
        <v>0</v>
      </c>
      <c r="BF29" s="303">
        <f>Outputs!BA17</f>
        <v>0</v>
      </c>
      <c r="BG29" s="405">
        <f>Outputs!BB17</f>
        <v>0</v>
      </c>
      <c r="BH29" s="303">
        <f>Outputs!BE17</f>
        <v>0</v>
      </c>
      <c r="BI29" s="303">
        <f>Outputs!BC17</f>
        <v>0</v>
      </c>
      <c r="BJ29" s="303">
        <f>Outputs!BD17</f>
        <v>0</v>
      </c>
      <c r="BK29" s="303">
        <f>Outputs!BF17</f>
        <v>0</v>
      </c>
      <c r="BL29" s="303">
        <f>Outputs!BG17</f>
        <v>0</v>
      </c>
    </row>
    <row r="30" spans="1:64" s="302" customFormat="1" ht="19.5" x14ac:dyDescent="0.25">
      <c r="A30" s="25"/>
      <c r="B30" s="58"/>
      <c r="C30" s="57"/>
      <c r="D30" s="5" t="s">
        <v>795</v>
      </c>
      <c r="E30" s="70" t="s">
        <v>823</v>
      </c>
      <c r="F30" s="32" t="s">
        <v>39</v>
      </c>
      <c r="G30" s="237"/>
      <c r="H30" s="412"/>
      <c r="I30" s="237"/>
      <c r="J30" s="303">
        <f>Outputs!E18</f>
        <v>0</v>
      </c>
      <c r="K30" s="405">
        <f>Outputs!F18</f>
        <v>0</v>
      </c>
      <c r="L30" s="303">
        <f>Outputs!I18</f>
        <v>0</v>
      </c>
      <c r="M30" s="303">
        <f>Outputs!G18</f>
        <v>0</v>
      </c>
      <c r="N30" s="303">
        <f>Outputs!H18</f>
        <v>0</v>
      </c>
      <c r="O30" s="303">
        <f>Outputs!J18</f>
        <v>0</v>
      </c>
      <c r="P30" s="303">
        <f>Outputs!K18</f>
        <v>0</v>
      </c>
      <c r="R30" s="478"/>
      <c r="S30" s="405"/>
      <c r="T30" s="304"/>
      <c r="U30" s="304"/>
      <c r="V30" s="304"/>
      <c r="W30" s="304"/>
      <c r="X30" s="479"/>
      <c r="Z30" s="478"/>
      <c r="AA30" s="405"/>
      <c r="AB30" s="304"/>
      <c r="AC30" s="304"/>
      <c r="AD30" s="304"/>
      <c r="AE30" s="304"/>
      <c r="AF30" s="479"/>
      <c r="AH30" s="478"/>
      <c r="AI30" s="405"/>
      <c r="AJ30" s="304"/>
      <c r="AK30" s="304"/>
      <c r="AL30" s="304"/>
      <c r="AM30" s="304"/>
      <c r="AN30" s="479"/>
      <c r="AP30" s="478"/>
      <c r="AQ30" s="405"/>
      <c r="AR30" s="304"/>
      <c r="AS30" s="304"/>
      <c r="AT30" s="304"/>
      <c r="AU30" s="304"/>
      <c r="AV30" s="479"/>
      <c r="AX30" s="478"/>
      <c r="AY30" s="405"/>
      <c r="AZ30" s="304"/>
      <c r="BA30" s="304"/>
      <c r="BB30" s="304"/>
      <c r="BC30" s="304"/>
      <c r="BD30" s="479"/>
      <c r="BF30" s="478"/>
      <c r="BG30" s="405"/>
      <c r="BH30" s="304"/>
      <c r="BI30" s="304"/>
      <c r="BJ30" s="304"/>
      <c r="BK30" s="304"/>
      <c r="BL30" s="479"/>
    </row>
    <row r="31" spans="1:64" s="302" customFormat="1" ht="19.5" x14ac:dyDescent="0.25">
      <c r="A31" s="25"/>
      <c r="B31" s="58"/>
      <c r="C31" s="57"/>
      <c r="D31" s="511" t="s">
        <v>824</v>
      </c>
      <c r="E31" s="70" t="s">
        <v>823</v>
      </c>
      <c r="F31" s="32" t="s">
        <v>39</v>
      </c>
      <c r="G31" s="237"/>
      <c r="H31" s="412"/>
      <c r="I31" s="237"/>
      <c r="J31" s="303">
        <f>Outputs!E19</f>
        <v>0</v>
      </c>
      <c r="K31" s="405">
        <f>Outputs!F19</f>
        <v>0</v>
      </c>
      <c r="L31" s="303">
        <f>Outputs!I19</f>
        <v>0</v>
      </c>
      <c r="M31" s="303">
        <f>Outputs!G19</f>
        <v>0</v>
      </c>
      <c r="N31" s="303">
        <f>Outputs!H19</f>
        <v>0</v>
      </c>
      <c r="O31" s="303">
        <f>Outputs!J19</f>
        <v>0</v>
      </c>
      <c r="P31" s="303">
        <f>Outputs!K19</f>
        <v>0</v>
      </c>
      <c r="R31" s="478"/>
      <c r="S31" s="405"/>
      <c r="T31" s="304"/>
      <c r="U31" s="304"/>
      <c r="V31" s="304"/>
      <c r="W31" s="304"/>
      <c r="X31" s="479"/>
      <c r="Z31" s="478"/>
      <c r="AA31" s="405"/>
      <c r="AB31" s="304"/>
      <c r="AC31" s="304"/>
      <c r="AD31" s="304"/>
      <c r="AE31" s="304"/>
      <c r="AF31" s="479"/>
      <c r="AH31" s="478"/>
      <c r="AI31" s="405"/>
      <c r="AJ31" s="304"/>
      <c r="AK31" s="304"/>
      <c r="AL31" s="304"/>
      <c r="AM31" s="304"/>
      <c r="AN31" s="479"/>
      <c r="AP31" s="478"/>
      <c r="AQ31" s="405"/>
      <c r="AR31" s="304"/>
      <c r="AS31" s="304"/>
      <c r="AT31" s="304"/>
      <c r="AU31" s="304"/>
      <c r="AV31" s="479"/>
      <c r="AX31" s="478"/>
      <c r="AY31" s="405"/>
      <c r="AZ31" s="304"/>
      <c r="BA31" s="304"/>
      <c r="BB31" s="304"/>
      <c r="BC31" s="304"/>
      <c r="BD31" s="479"/>
      <c r="BF31" s="478"/>
      <c r="BG31" s="405"/>
      <c r="BH31" s="304"/>
      <c r="BI31" s="304"/>
      <c r="BJ31" s="304"/>
      <c r="BK31" s="304"/>
      <c r="BL31" s="479"/>
    </row>
    <row r="32" spans="1:64" s="304" customFormat="1" ht="19.5" customHeight="1" x14ac:dyDescent="0.25">
      <c r="A32" s="26"/>
      <c r="B32" s="52" t="s">
        <v>120</v>
      </c>
      <c r="C32" s="61" t="s">
        <v>121</v>
      </c>
      <c r="D32" s="11" t="s">
        <v>122</v>
      </c>
      <c r="E32" s="68" t="s">
        <v>44</v>
      </c>
      <c r="F32" s="12" t="s">
        <v>39</v>
      </c>
      <c r="G32" s="226"/>
      <c r="H32" s="297">
        <f>'Comm. Group Capacity Data'!D8</f>
        <v>0</v>
      </c>
      <c r="I32" s="226"/>
      <c r="J32" s="409"/>
      <c r="K32" s="405">
        <f>'Comm. Group Capacity Data'!E8</f>
        <v>0</v>
      </c>
      <c r="L32" s="379"/>
      <c r="M32" s="379"/>
      <c r="N32" s="379"/>
      <c r="O32" s="379"/>
      <c r="P32" s="424"/>
      <c r="R32" s="409"/>
      <c r="S32" s="405">
        <f>'Comm. Group Capacity Data'!F8</f>
        <v>0</v>
      </c>
      <c r="T32" s="379"/>
      <c r="U32" s="379"/>
      <c r="V32" s="379"/>
      <c r="W32" s="379"/>
      <c r="X32" s="424"/>
      <c r="Z32" s="409"/>
      <c r="AA32" s="405">
        <f>'Comm. Group Capacity Data'!G8</f>
        <v>0</v>
      </c>
      <c r="AB32" s="379"/>
      <c r="AC32" s="379"/>
      <c r="AD32" s="379"/>
      <c r="AE32" s="379"/>
      <c r="AF32" s="424"/>
      <c r="AH32" s="409"/>
      <c r="AI32" s="405">
        <f>'Comm. Group Capacity Data'!H8</f>
        <v>0</v>
      </c>
      <c r="AJ32" s="379"/>
      <c r="AK32" s="379"/>
      <c r="AL32" s="379"/>
      <c r="AM32" s="379"/>
      <c r="AN32" s="424"/>
      <c r="AP32" s="409"/>
      <c r="AQ32" s="405">
        <f>'Comm. Group Capacity Data'!I8</f>
        <v>0</v>
      </c>
      <c r="AR32" s="379"/>
      <c r="AS32" s="379"/>
      <c r="AT32" s="379"/>
      <c r="AU32" s="379"/>
      <c r="AV32" s="424"/>
      <c r="AX32" s="409"/>
      <c r="AY32" s="405">
        <f>'Comm. Group Capacity Data'!J8</f>
        <v>0</v>
      </c>
      <c r="AZ32" s="379"/>
      <c r="BA32" s="379"/>
      <c r="BB32" s="379"/>
      <c r="BC32" s="379"/>
      <c r="BD32" s="424"/>
      <c r="BF32" s="409"/>
      <c r="BG32" s="405">
        <f>'Comm. Group Capacity Data'!K8</f>
        <v>0</v>
      </c>
      <c r="BH32" s="379"/>
      <c r="BI32" s="379"/>
      <c r="BJ32" s="379"/>
      <c r="BK32" s="379"/>
      <c r="BL32" s="424"/>
    </row>
    <row r="33" spans="1:64" s="304" customFormat="1" ht="58.5" x14ac:dyDescent="0.25">
      <c r="A33" s="26"/>
      <c r="B33" s="53"/>
      <c r="C33" s="45"/>
      <c r="D33" s="11" t="s">
        <v>91</v>
      </c>
      <c r="E33" s="68" t="s">
        <v>823</v>
      </c>
      <c r="F33" s="64" t="s">
        <v>39</v>
      </c>
      <c r="G33" s="226"/>
      <c r="H33" s="299"/>
      <c r="I33" s="226"/>
      <c r="J33" s="303">
        <f>Outputs!E25</f>
        <v>0</v>
      </c>
      <c r="K33" s="405">
        <f>Outputs!F25</f>
        <v>0</v>
      </c>
      <c r="L33" s="379"/>
      <c r="M33" s="379"/>
      <c r="N33" s="379"/>
      <c r="O33" s="379"/>
      <c r="P33" s="424"/>
      <c r="R33" s="303">
        <f>Outputs!M25</f>
        <v>0</v>
      </c>
      <c r="S33" s="405">
        <f>Outputs!N25</f>
        <v>0</v>
      </c>
      <c r="T33" s="379"/>
      <c r="U33" s="379"/>
      <c r="V33" s="379"/>
      <c r="W33" s="379"/>
      <c r="X33" s="424"/>
      <c r="Z33" s="303">
        <f>Outputs!U25</f>
        <v>0</v>
      </c>
      <c r="AA33" s="405">
        <f>Outputs!V25</f>
        <v>0</v>
      </c>
      <c r="AB33" s="379"/>
      <c r="AC33" s="379"/>
      <c r="AD33" s="379"/>
      <c r="AE33" s="379"/>
      <c r="AF33" s="424"/>
      <c r="AH33" s="303">
        <f>Outputs!AC25</f>
        <v>0</v>
      </c>
      <c r="AI33" s="405">
        <f>Outputs!AD25</f>
        <v>0</v>
      </c>
      <c r="AJ33" s="379"/>
      <c r="AK33" s="379"/>
      <c r="AL33" s="379"/>
      <c r="AM33" s="379"/>
      <c r="AN33" s="424"/>
      <c r="AP33" s="303">
        <f>Outputs!AK25</f>
        <v>0</v>
      </c>
      <c r="AQ33" s="405">
        <f>Outputs!AL25</f>
        <v>0</v>
      </c>
      <c r="AR33" s="379"/>
      <c r="AS33" s="379"/>
      <c r="AT33" s="379"/>
      <c r="AU33" s="379"/>
      <c r="AV33" s="424"/>
      <c r="AX33" s="303">
        <f>Outputs!AS25</f>
        <v>0</v>
      </c>
      <c r="AY33" s="405">
        <f>Outputs!AT25</f>
        <v>0</v>
      </c>
      <c r="AZ33" s="379"/>
      <c r="BA33" s="379"/>
      <c r="BB33" s="379"/>
      <c r="BC33" s="379"/>
      <c r="BD33" s="424"/>
      <c r="BF33" s="303">
        <f>Outputs!BA25</f>
        <v>0</v>
      </c>
      <c r="BG33" s="405">
        <f>Outputs!BB25</f>
        <v>0</v>
      </c>
      <c r="BH33" s="379"/>
      <c r="BI33" s="379"/>
      <c r="BJ33" s="379"/>
      <c r="BK33" s="379"/>
      <c r="BL33" s="424"/>
    </row>
    <row r="34" spans="1:64" s="302" customFormat="1" ht="39" x14ac:dyDescent="0.25">
      <c r="A34" s="25"/>
      <c r="B34" s="13" t="s">
        <v>123</v>
      </c>
      <c r="C34" s="14" t="s">
        <v>124</v>
      </c>
      <c r="D34" s="14" t="s">
        <v>108</v>
      </c>
      <c r="E34" s="70" t="s">
        <v>43</v>
      </c>
      <c r="F34" s="15" t="s">
        <v>39</v>
      </c>
      <c r="G34" s="224"/>
      <c r="H34" s="297">
        <f>'Community Empowerment Data'!D6</f>
        <v>0</v>
      </c>
      <c r="I34" s="224"/>
      <c r="J34" s="409"/>
      <c r="K34" s="400">
        <f>'Community Empowerment Data'!E6</f>
        <v>0</v>
      </c>
      <c r="L34" s="379"/>
      <c r="M34" s="379"/>
      <c r="N34" s="379"/>
      <c r="O34" s="379"/>
      <c r="P34" s="424"/>
      <c r="R34" s="409"/>
      <c r="S34" s="400">
        <f>'Community Empowerment Data'!M6</f>
        <v>0</v>
      </c>
      <c r="T34" s="379"/>
      <c r="U34" s="379"/>
      <c r="V34" s="379"/>
      <c r="W34" s="379"/>
      <c r="X34" s="424"/>
      <c r="Z34" s="409"/>
      <c r="AA34" s="400">
        <f>'Community Empowerment Data'!G6</f>
        <v>0</v>
      </c>
      <c r="AB34" s="379"/>
      <c r="AC34" s="379"/>
      <c r="AD34" s="379"/>
      <c r="AE34" s="379"/>
      <c r="AF34" s="424"/>
      <c r="AH34" s="409"/>
      <c r="AI34" s="400">
        <f>'Community Empowerment Data'!O6</f>
        <v>0</v>
      </c>
      <c r="AJ34" s="379"/>
      <c r="AK34" s="379"/>
      <c r="AL34" s="379"/>
      <c r="AM34" s="379"/>
      <c r="AN34" s="424"/>
      <c r="AP34" s="409"/>
      <c r="AQ34" s="400">
        <f>'Community Empowerment Data'!W6</f>
        <v>0</v>
      </c>
      <c r="AR34" s="379"/>
      <c r="AS34" s="379"/>
      <c r="AT34" s="379"/>
      <c r="AU34" s="379"/>
      <c r="AV34" s="424"/>
      <c r="AX34" s="409"/>
      <c r="AY34" s="400">
        <f>'Community Empowerment Data'!AE6</f>
        <v>0</v>
      </c>
      <c r="AZ34" s="379"/>
      <c r="BA34" s="379"/>
      <c r="BB34" s="379"/>
      <c r="BC34" s="379"/>
      <c r="BD34" s="424"/>
      <c r="BF34" s="409"/>
      <c r="BG34" s="400">
        <f>'Community Empowerment Data'!AM6</f>
        <v>0</v>
      </c>
      <c r="BH34" s="379"/>
      <c r="BI34" s="379"/>
      <c r="BJ34" s="379"/>
      <c r="BK34" s="379"/>
      <c r="BL34" s="424"/>
    </row>
    <row r="35" spans="1:64" s="305" customFormat="1" ht="19.5" x14ac:dyDescent="0.25">
      <c r="A35" s="27"/>
      <c r="B35" s="13" t="s">
        <v>125</v>
      </c>
      <c r="C35" s="14" t="s">
        <v>110</v>
      </c>
      <c r="D35" s="288" t="s">
        <v>126</v>
      </c>
      <c r="E35" s="289" t="s">
        <v>126</v>
      </c>
      <c r="F35" s="290" t="s">
        <v>39</v>
      </c>
      <c r="G35" s="227"/>
      <c r="H35" s="412"/>
      <c r="I35" s="227"/>
      <c r="J35" s="409"/>
      <c r="K35" s="477"/>
      <c r="L35" s="379"/>
      <c r="M35" s="379"/>
      <c r="N35" s="379"/>
      <c r="O35" s="379"/>
      <c r="P35" s="424"/>
      <c r="R35" s="409"/>
      <c r="S35" s="477"/>
      <c r="T35" s="379"/>
      <c r="U35" s="379"/>
      <c r="V35" s="379"/>
      <c r="W35" s="379"/>
      <c r="X35" s="424"/>
      <c r="Z35" s="409"/>
      <c r="AA35" s="379"/>
      <c r="AB35" s="379"/>
      <c r="AC35" s="379"/>
      <c r="AD35" s="379"/>
      <c r="AE35" s="379"/>
      <c r="AF35" s="424"/>
      <c r="AH35" s="409"/>
      <c r="AI35" s="379"/>
      <c r="AJ35" s="379"/>
      <c r="AK35" s="379"/>
      <c r="AL35" s="379"/>
      <c r="AM35" s="379"/>
      <c r="AN35" s="424"/>
      <c r="AP35" s="409"/>
      <c r="AQ35" s="379"/>
      <c r="AR35" s="379"/>
      <c r="AS35" s="379"/>
      <c r="AT35" s="379"/>
      <c r="AU35" s="379"/>
      <c r="AV35" s="424"/>
      <c r="AX35" s="409"/>
      <c r="AY35" s="379"/>
      <c r="AZ35" s="379"/>
      <c r="BA35" s="379"/>
      <c r="BB35" s="379"/>
      <c r="BC35" s="379"/>
      <c r="BD35" s="424"/>
      <c r="BF35" s="409"/>
      <c r="BG35" s="379"/>
      <c r="BH35" s="379"/>
      <c r="BI35" s="379"/>
      <c r="BJ35" s="379"/>
      <c r="BK35" s="379"/>
      <c r="BL35" s="424"/>
    </row>
    <row r="36" spans="1:64" s="302" customFormat="1" ht="39" x14ac:dyDescent="0.25">
      <c r="A36" s="25"/>
      <c r="B36" s="4" t="s">
        <v>127</v>
      </c>
      <c r="C36" s="5" t="s">
        <v>101</v>
      </c>
      <c r="D36" s="287" t="s">
        <v>102</v>
      </c>
      <c r="E36" s="19"/>
      <c r="F36" s="44"/>
      <c r="G36" s="224"/>
      <c r="H36" s="412"/>
      <c r="I36" s="224"/>
      <c r="J36" s="409"/>
      <c r="K36" s="477"/>
      <c r="L36" s="379"/>
      <c r="M36" s="379"/>
      <c r="N36" s="379"/>
      <c r="O36" s="379"/>
      <c r="P36" s="424"/>
      <c r="R36" s="409"/>
      <c r="S36" s="477"/>
      <c r="T36" s="379"/>
      <c r="U36" s="379"/>
      <c r="V36" s="379"/>
      <c r="W36" s="379"/>
      <c r="X36" s="424"/>
      <c r="Z36" s="409"/>
      <c r="AA36" s="379"/>
      <c r="AB36" s="379"/>
      <c r="AC36" s="379"/>
      <c r="AD36" s="379"/>
      <c r="AE36" s="379"/>
      <c r="AF36" s="424"/>
      <c r="AH36" s="409"/>
      <c r="AI36" s="379"/>
      <c r="AJ36" s="379"/>
      <c r="AK36" s="379"/>
      <c r="AL36" s="379"/>
      <c r="AM36" s="379"/>
      <c r="AN36" s="424"/>
      <c r="AP36" s="409"/>
      <c r="AQ36" s="379"/>
      <c r="AR36" s="379"/>
      <c r="AS36" s="379"/>
      <c r="AT36" s="379"/>
      <c r="AU36" s="379"/>
      <c r="AV36" s="424"/>
      <c r="AX36" s="409"/>
      <c r="AY36" s="379"/>
      <c r="AZ36" s="379"/>
      <c r="BA36" s="379"/>
      <c r="BB36" s="379"/>
      <c r="BC36" s="379"/>
      <c r="BD36" s="424"/>
      <c r="BF36" s="409"/>
      <c r="BG36" s="379"/>
      <c r="BH36" s="379"/>
      <c r="BI36" s="379"/>
      <c r="BJ36" s="379"/>
      <c r="BK36" s="379"/>
      <c r="BL36" s="424"/>
    </row>
    <row r="37" spans="1:64" s="305" customFormat="1" ht="39" x14ac:dyDescent="0.25">
      <c r="A37" s="27"/>
      <c r="B37" s="7" t="s">
        <v>128</v>
      </c>
      <c r="C37" s="8" t="s">
        <v>129</v>
      </c>
      <c r="D37" s="8" t="s">
        <v>130</v>
      </c>
      <c r="E37" s="69" t="s">
        <v>43</v>
      </c>
      <c r="F37" s="9" t="s">
        <v>39</v>
      </c>
      <c r="G37" s="227"/>
      <c r="H37" s="297">
        <f>'Community Empowerment Data'!D7</f>
        <v>0</v>
      </c>
      <c r="I37" s="227"/>
      <c r="J37" s="409"/>
      <c r="K37" s="405">
        <f>'Community Empowerment Data'!E7</f>
        <v>0</v>
      </c>
      <c r="L37" s="379"/>
      <c r="M37" s="379"/>
      <c r="N37" s="379"/>
      <c r="O37" s="379"/>
      <c r="P37" s="424"/>
      <c r="R37" s="409"/>
      <c r="S37" s="405">
        <f>'Community Empowerment Data'!M7</f>
        <v>0</v>
      </c>
      <c r="T37" s="379"/>
      <c r="U37" s="379"/>
      <c r="V37" s="379"/>
      <c r="W37" s="379"/>
      <c r="X37" s="424"/>
      <c r="Z37" s="409"/>
      <c r="AA37" s="405">
        <f>'Community Empowerment Data'!G7</f>
        <v>0</v>
      </c>
      <c r="AB37" s="379"/>
      <c r="AC37" s="379"/>
      <c r="AD37" s="379"/>
      <c r="AE37" s="379"/>
      <c r="AF37" s="424"/>
      <c r="AH37" s="409"/>
      <c r="AI37" s="405">
        <f>'Community Empowerment Data'!O7</f>
        <v>0</v>
      </c>
      <c r="AJ37" s="379"/>
      <c r="AK37" s="379"/>
      <c r="AL37" s="379"/>
      <c r="AM37" s="379"/>
      <c r="AN37" s="424"/>
      <c r="AP37" s="409"/>
      <c r="AQ37" s="405">
        <f>'Community Empowerment Data'!W7</f>
        <v>0</v>
      </c>
      <c r="AR37" s="379"/>
      <c r="AS37" s="379"/>
      <c r="AT37" s="379"/>
      <c r="AU37" s="379"/>
      <c r="AV37" s="424"/>
      <c r="AX37" s="409"/>
      <c r="AY37" s="405">
        <f>'Community Empowerment Data'!AE7</f>
        <v>0</v>
      </c>
      <c r="AZ37" s="379"/>
      <c r="BA37" s="379"/>
      <c r="BB37" s="379"/>
      <c r="BC37" s="379"/>
      <c r="BD37" s="424"/>
      <c r="BF37" s="409"/>
      <c r="BG37" s="405">
        <f>'Community Empowerment Data'!AM7</f>
        <v>0</v>
      </c>
      <c r="BH37" s="379"/>
      <c r="BI37" s="379"/>
      <c r="BJ37" s="379"/>
      <c r="BK37" s="379"/>
      <c r="BL37" s="424"/>
    </row>
    <row r="38" spans="1:64" s="302" customFormat="1" ht="19.5" x14ac:dyDescent="0.25">
      <c r="A38" s="25"/>
      <c r="B38" s="10" t="s">
        <v>131</v>
      </c>
      <c r="C38" s="11" t="s">
        <v>132</v>
      </c>
      <c r="D38" s="11" t="s">
        <v>133</v>
      </c>
      <c r="E38" s="68" t="s">
        <v>44</v>
      </c>
      <c r="F38" s="12" t="s">
        <v>39</v>
      </c>
      <c r="G38" s="224"/>
      <c r="H38" s="297">
        <f>'Comm. Group Capacity Data'!D9</f>
        <v>0</v>
      </c>
      <c r="I38" s="224"/>
      <c r="J38" s="409"/>
      <c r="K38" s="405">
        <f>'Comm. Group Capacity Data'!E9</f>
        <v>0</v>
      </c>
      <c r="L38" s="379"/>
      <c r="M38" s="379"/>
      <c r="N38" s="379"/>
      <c r="O38" s="379"/>
      <c r="P38" s="424"/>
      <c r="R38" s="409"/>
      <c r="S38" s="405">
        <f>'Comm. Group Capacity Data'!F9</f>
        <v>0</v>
      </c>
      <c r="T38" s="379"/>
      <c r="U38" s="379"/>
      <c r="V38" s="379"/>
      <c r="W38" s="379"/>
      <c r="X38" s="424"/>
      <c r="Z38" s="409"/>
      <c r="AA38" s="405">
        <f>'Comm. Group Capacity Data'!G9</f>
        <v>0</v>
      </c>
      <c r="AB38" s="379"/>
      <c r="AC38" s="379"/>
      <c r="AD38" s="379"/>
      <c r="AE38" s="379"/>
      <c r="AF38" s="424"/>
      <c r="AH38" s="409"/>
      <c r="AI38" s="405">
        <f>'Comm. Group Capacity Data'!H9</f>
        <v>0</v>
      </c>
      <c r="AJ38" s="379"/>
      <c r="AK38" s="379"/>
      <c r="AL38" s="379"/>
      <c r="AM38" s="379"/>
      <c r="AN38" s="424"/>
      <c r="AP38" s="409"/>
      <c r="AQ38" s="405">
        <f>'Comm. Group Capacity Data'!I9</f>
        <v>0</v>
      </c>
      <c r="AR38" s="379"/>
      <c r="AS38" s="379"/>
      <c r="AT38" s="379"/>
      <c r="AU38" s="379"/>
      <c r="AV38" s="424"/>
      <c r="AX38" s="409"/>
      <c r="AY38" s="405">
        <f>'Comm. Group Capacity Data'!J9</f>
        <v>0</v>
      </c>
      <c r="AZ38" s="379"/>
      <c r="BA38" s="379"/>
      <c r="BB38" s="379"/>
      <c r="BC38" s="379"/>
      <c r="BD38" s="424"/>
      <c r="BF38" s="409"/>
      <c r="BG38" s="405">
        <f>'Comm. Group Capacity Data'!K9</f>
        <v>0</v>
      </c>
      <c r="BH38" s="379"/>
      <c r="BI38" s="379"/>
      <c r="BJ38" s="379"/>
      <c r="BK38" s="379"/>
      <c r="BL38" s="424"/>
    </row>
    <row r="39" spans="1:64" s="302" customFormat="1" ht="89.25" customHeight="1" x14ac:dyDescent="0.25">
      <c r="A39" s="25"/>
      <c r="B39" s="4" t="s">
        <v>134</v>
      </c>
      <c r="C39" s="5" t="s">
        <v>101</v>
      </c>
      <c r="D39" s="19" t="s">
        <v>135</v>
      </c>
      <c r="E39" s="19" t="s">
        <v>135</v>
      </c>
      <c r="F39" s="44" t="s">
        <v>39</v>
      </c>
      <c r="G39" s="224"/>
      <c r="H39" s="412"/>
      <c r="I39" s="224"/>
      <c r="J39" s="409"/>
      <c r="K39" s="477"/>
      <c r="L39" s="379"/>
      <c r="M39" s="379"/>
      <c r="N39" s="379"/>
      <c r="O39" s="379"/>
      <c r="P39" s="424"/>
      <c r="R39" s="409"/>
      <c r="S39" s="477"/>
      <c r="T39" s="379"/>
      <c r="U39" s="379"/>
      <c r="V39" s="379"/>
      <c r="W39" s="379"/>
      <c r="X39" s="424"/>
      <c r="Z39" s="409"/>
      <c r="AA39" s="379"/>
      <c r="AB39" s="379"/>
      <c r="AC39" s="379"/>
      <c r="AD39" s="379"/>
      <c r="AE39" s="379"/>
      <c r="AF39" s="424"/>
      <c r="AH39" s="409"/>
      <c r="AI39" s="379"/>
      <c r="AJ39" s="379"/>
      <c r="AK39" s="379"/>
      <c r="AL39" s="379"/>
      <c r="AM39" s="379"/>
      <c r="AN39" s="424"/>
      <c r="AP39" s="409"/>
      <c r="AQ39" s="379"/>
      <c r="AR39" s="379"/>
      <c r="AS39" s="379"/>
      <c r="AT39" s="379"/>
      <c r="AU39" s="379"/>
      <c r="AV39" s="424"/>
      <c r="AX39" s="409"/>
      <c r="AY39" s="379"/>
      <c r="AZ39" s="379"/>
      <c r="BA39" s="379"/>
      <c r="BB39" s="379"/>
      <c r="BC39" s="379"/>
      <c r="BD39" s="424"/>
      <c r="BF39" s="409"/>
      <c r="BG39" s="379"/>
      <c r="BH39" s="379"/>
      <c r="BI39" s="379"/>
      <c r="BJ39" s="379"/>
      <c r="BK39" s="379"/>
      <c r="BL39" s="424"/>
    </row>
    <row r="40" spans="1:64" s="302" customFormat="1" ht="19.5" x14ac:dyDescent="0.25">
      <c r="A40" s="25"/>
      <c r="B40" s="10" t="s">
        <v>136</v>
      </c>
      <c r="C40" s="11" t="s">
        <v>96</v>
      </c>
      <c r="D40" s="21" t="s">
        <v>137</v>
      </c>
      <c r="E40" s="21" t="s">
        <v>137</v>
      </c>
      <c r="F40" s="345" t="s">
        <v>39</v>
      </c>
      <c r="G40" s="224"/>
      <c r="H40" s="412"/>
      <c r="I40" s="224"/>
      <c r="J40" s="409"/>
      <c r="K40" s="477"/>
      <c r="L40" s="379"/>
      <c r="M40" s="379"/>
      <c r="N40" s="379"/>
      <c r="O40" s="379"/>
      <c r="P40" s="424"/>
      <c r="R40" s="409"/>
      <c r="S40" s="477"/>
      <c r="T40" s="379"/>
      <c r="U40" s="379"/>
      <c r="V40" s="379"/>
      <c r="W40" s="379"/>
      <c r="X40" s="424"/>
      <c r="Z40" s="409"/>
      <c r="AA40" s="379"/>
      <c r="AB40" s="379"/>
      <c r="AC40" s="379"/>
      <c r="AD40" s="379"/>
      <c r="AE40" s="379"/>
      <c r="AF40" s="424"/>
      <c r="AH40" s="409"/>
      <c r="AI40" s="379"/>
      <c r="AJ40" s="379"/>
      <c r="AK40" s="379"/>
      <c r="AL40" s="379"/>
      <c r="AM40" s="379"/>
      <c r="AN40" s="424"/>
      <c r="AP40" s="409"/>
      <c r="AQ40" s="379"/>
      <c r="AR40" s="379"/>
      <c r="AS40" s="379"/>
      <c r="AT40" s="379"/>
      <c r="AU40" s="379"/>
      <c r="AV40" s="424"/>
      <c r="AX40" s="409"/>
      <c r="AY40" s="379"/>
      <c r="AZ40" s="379"/>
      <c r="BA40" s="379"/>
      <c r="BB40" s="379"/>
      <c r="BC40" s="379"/>
      <c r="BD40" s="424"/>
      <c r="BF40" s="409"/>
      <c r="BG40" s="379"/>
      <c r="BH40" s="379"/>
      <c r="BI40" s="379"/>
      <c r="BJ40" s="379"/>
      <c r="BK40" s="379"/>
      <c r="BL40" s="424"/>
    </row>
    <row r="41" spans="1:64" s="302" customFormat="1" ht="39" x14ac:dyDescent="0.25">
      <c r="A41" s="25"/>
      <c r="B41" s="4" t="s">
        <v>138</v>
      </c>
      <c r="C41" s="5" t="s">
        <v>101</v>
      </c>
      <c r="D41" s="19" t="s">
        <v>135</v>
      </c>
      <c r="E41" s="19" t="s">
        <v>135</v>
      </c>
      <c r="F41" s="44" t="s">
        <v>39</v>
      </c>
      <c r="G41" s="224"/>
      <c r="H41" s="412"/>
      <c r="I41" s="224"/>
      <c r="J41" s="409"/>
      <c r="K41" s="477"/>
      <c r="L41" s="379"/>
      <c r="M41" s="379"/>
      <c r="N41" s="379"/>
      <c r="O41" s="379"/>
      <c r="P41" s="424"/>
      <c r="R41" s="409"/>
      <c r="S41" s="477"/>
      <c r="T41" s="379"/>
      <c r="U41" s="379"/>
      <c r="V41" s="379"/>
      <c r="W41" s="379"/>
      <c r="X41" s="424"/>
      <c r="Z41" s="409"/>
      <c r="AA41" s="379"/>
      <c r="AB41" s="379"/>
      <c r="AC41" s="379"/>
      <c r="AD41" s="379"/>
      <c r="AE41" s="379"/>
      <c r="AF41" s="424"/>
      <c r="AH41" s="409"/>
      <c r="AI41" s="379"/>
      <c r="AJ41" s="379"/>
      <c r="AK41" s="379"/>
      <c r="AL41" s="379"/>
      <c r="AM41" s="379"/>
      <c r="AN41" s="424"/>
      <c r="AP41" s="409"/>
      <c r="AQ41" s="379"/>
      <c r="AR41" s="379"/>
      <c r="AS41" s="379"/>
      <c r="AT41" s="379"/>
      <c r="AU41" s="379"/>
      <c r="AV41" s="424"/>
      <c r="AX41" s="409"/>
      <c r="AY41" s="379"/>
      <c r="AZ41" s="379"/>
      <c r="BA41" s="379"/>
      <c r="BB41" s="379"/>
      <c r="BC41" s="379"/>
      <c r="BD41" s="424"/>
      <c r="BF41" s="409"/>
      <c r="BG41" s="379"/>
      <c r="BH41" s="379"/>
      <c r="BI41" s="379"/>
      <c r="BJ41" s="379"/>
      <c r="BK41" s="379"/>
      <c r="BL41" s="424"/>
    </row>
    <row r="42" spans="1:64" s="302" customFormat="1" ht="39" x14ac:dyDescent="0.25">
      <c r="A42" s="25"/>
      <c r="B42" s="16" t="s">
        <v>139</v>
      </c>
      <c r="C42" s="17" t="s">
        <v>140</v>
      </c>
      <c r="D42" s="17" t="s">
        <v>141</v>
      </c>
      <c r="E42" s="66" t="s">
        <v>43</v>
      </c>
      <c r="F42" s="18" t="s">
        <v>39</v>
      </c>
      <c r="G42" s="224"/>
      <c r="H42" s="297">
        <f>'Community Empowerment Data'!D8</f>
        <v>0</v>
      </c>
      <c r="I42" s="224"/>
      <c r="J42" s="409"/>
      <c r="K42" s="400">
        <f>'Community Empowerment Data'!E8</f>
        <v>0</v>
      </c>
      <c r="L42" s="379"/>
      <c r="M42" s="379"/>
      <c r="N42" s="379"/>
      <c r="O42" s="379"/>
      <c r="P42" s="424"/>
      <c r="R42" s="409"/>
      <c r="S42" s="400">
        <f>'Community Empowerment Data'!M8</f>
        <v>0</v>
      </c>
      <c r="T42" s="379"/>
      <c r="U42" s="379"/>
      <c r="V42" s="379"/>
      <c r="W42" s="379"/>
      <c r="X42" s="424"/>
      <c r="Z42" s="409"/>
      <c r="AA42" s="400">
        <f>'Community Empowerment Data'!G8</f>
        <v>0</v>
      </c>
      <c r="AB42" s="379"/>
      <c r="AC42" s="379"/>
      <c r="AD42" s="379"/>
      <c r="AE42" s="379"/>
      <c r="AF42" s="424"/>
      <c r="AH42" s="409"/>
      <c r="AI42" s="400">
        <f>'Community Empowerment Data'!O8</f>
        <v>0</v>
      </c>
      <c r="AJ42" s="379"/>
      <c r="AK42" s="379"/>
      <c r="AL42" s="379"/>
      <c r="AM42" s="379"/>
      <c r="AN42" s="424"/>
      <c r="AP42" s="409"/>
      <c r="AQ42" s="400">
        <f>'Community Empowerment Data'!W8</f>
        <v>0</v>
      </c>
      <c r="AR42" s="379"/>
      <c r="AS42" s="379"/>
      <c r="AT42" s="379"/>
      <c r="AU42" s="379"/>
      <c r="AV42" s="424"/>
      <c r="AX42" s="409"/>
      <c r="AY42" s="400">
        <f>'Community Empowerment Data'!AE8</f>
        <v>0</v>
      </c>
      <c r="AZ42" s="379"/>
      <c r="BA42" s="379"/>
      <c r="BB42" s="379"/>
      <c r="BC42" s="379"/>
      <c r="BD42" s="424"/>
      <c r="BF42" s="409"/>
      <c r="BG42" s="400">
        <f>'Community Empowerment Data'!AM8</f>
        <v>0</v>
      </c>
      <c r="BH42" s="379"/>
      <c r="BI42" s="379"/>
      <c r="BJ42" s="379"/>
      <c r="BK42" s="379"/>
      <c r="BL42" s="424"/>
    </row>
    <row r="43" spans="1:64" s="302" customFormat="1" ht="39" x14ac:dyDescent="0.25">
      <c r="A43" s="25"/>
      <c r="B43" s="63" t="s">
        <v>142</v>
      </c>
      <c r="C43" s="62" t="s">
        <v>143</v>
      </c>
      <c r="D43" s="22" t="s">
        <v>144</v>
      </c>
      <c r="E43" s="42" t="s">
        <v>44</v>
      </c>
      <c r="F43" s="43" t="s">
        <v>39</v>
      </c>
      <c r="G43" s="224"/>
      <c r="H43" s="300"/>
      <c r="I43" s="224"/>
      <c r="J43" s="301">
        <f>'Comm. Group Capacity Data'!D14</f>
        <v>0</v>
      </c>
      <c r="K43" s="400">
        <f>'Comm. Group Capacity Data'!E14</f>
        <v>0</v>
      </c>
      <c r="L43" s="379"/>
      <c r="M43" s="379"/>
      <c r="N43" s="379"/>
      <c r="O43" s="379"/>
      <c r="P43" s="424"/>
      <c r="R43" s="301">
        <f>'Comm. Group Capacity Data'!F14</f>
        <v>0</v>
      </c>
      <c r="S43" s="400">
        <f>'Comm. Group Capacity Data'!G14</f>
        <v>0</v>
      </c>
      <c r="T43" s="379"/>
      <c r="U43" s="379"/>
      <c r="V43" s="379"/>
      <c r="W43" s="379"/>
      <c r="X43" s="424"/>
      <c r="Z43" s="301">
        <f>'Comm. Group Capacity Data'!H14</f>
        <v>0</v>
      </c>
      <c r="AA43" s="400">
        <f>'Comm. Group Capacity Data'!I14</f>
        <v>0</v>
      </c>
      <c r="AB43" s="379"/>
      <c r="AC43" s="379"/>
      <c r="AD43" s="379"/>
      <c r="AE43" s="379"/>
      <c r="AF43" s="424"/>
      <c r="AH43" s="301">
        <f>'Comm. Group Capacity Data'!J14</f>
        <v>0</v>
      </c>
      <c r="AI43" s="400">
        <f>'Comm. Group Capacity Data'!K14</f>
        <v>0</v>
      </c>
      <c r="AJ43" s="379"/>
      <c r="AK43" s="379"/>
      <c r="AL43" s="379"/>
      <c r="AM43" s="379"/>
      <c r="AN43" s="424"/>
      <c r="AP43" s="301">
        <f>'Comm. Group Capacity Data'!L14</f>
        <v>0</v>
      </c>
      <c r="AQ43" s="400">
        <f>'Comm. Group Capacity Data'!M14</f>
        <v>0</v>
      </c>
      <c r="AR43" s="379"/>
      <c r="AS43" s="379"/>
      <c r="AT43" s="379"/>
      <c r="AU43" s="379"/>
      <c r="AV43" s="424"/>
      <c r="AX43" s="301">
        <f>'Comm. Group Capacity Data'!N14</f>
        <v>0</v>
      </c>
      <c r="AY43" s="400">
        <f>'Comm. Group Capacity Data'!O14</f>
        <v>0</v>
      </c>
      <c r="AZ43" s="379"/>
      <c r="BA43" s="379"/>
      <c r="BB43" s="379"/>
      <c r="BC43" s="379"/>
      <c r="BD43" s="424"/>
      <c r="BF43" s="301">
        <f>'Comm. Group Capacity Data'!P14</f>
        <v>0</v>
      </c>
      <c r="BG43" s="400">
        <f>'Comm. Group Capacity Data'!Q14</f>
        <v>0</v>
      </c>
      <c r="BH43" s="379"/>
      <c r="BI43" s="379"/>
      <c r="BJ43" s="379"/>
      <c r="BK43" s="379"/>
      <c r="BL43" s="424"/>
    </row>
    <row r="44" spans="1:64" s="302" customFormat="1" ht="19.5" x14ac:dyDescent="0.25">
      <c r="A44" s="25"/>
      <c r="B44" s="39"/>
      <c r="C44" s="45"/>
      <c r="D44" s="22" t="s">
        <v>145</v>
      </c>
      <c r="E44" s="42" t="s">
        <v>44</v>
      </c>
      <c r="F44" s="43" t="s">
        <v>39</v>
      </c>
      <c r="G44" s="224"/>
      <c r="H44" s="297">
        <f>'Comm. Group Capacity Data'!D10</f>
        <v>0</v>
      </c>
      <c r="I44" s="224"/>
      <c r="J44" s="300"/>
      <c r="K44" s="400">
        <f>'Comm. Group Capacity Data'!E10</f>
        <v>0</v>
      </c>
      <c r="L44" s="379"/>
      <c r="M44" s="379"/>
      <c r="N44" s="379"/>
      <c r="O44" s="379"/>
      <c r="P44" s="424"/>
      <c r="R44" s="300"/>
      <c r="S44" s="400">
        <f>'Comm. Group Capacity Data'!F10</f>
        <v>0</v>
      </c>
      <c r="T44" s="379"/>
      <c r="U44" s="379"/>
      <c r="V44" s="379"/>
      <c r="W44" s="379"/>
      <c r="X44" s="424"/>
      <c r="Z44" s="300"/>
      <c r="AA44" s="400">
        <f>'Comm. Group Capacity Data'!G10</f>
        <v>0</v>
      </c>
      <c r="AB44" s="379"/>
      <c r="AC44" s="379"/>
      <c r="AD44" s="379"/>
      <c r="AE44" s="379"/>
      <c r="AF44" s="424"/>
      <c r="AH44" s="300"/>
      <c r="AI44" s="400">
        <f>'Comm. Group Capacity Data'!H10</f>
        <v>0</v>
      </c>
      <c r="AJ44" s="379"/>
      <c r="AK44" s="379"/>
      <c r="AL44" s="379"/>
      <c r="AM44" s="379"/>
      <c r="AN44" s="424"/>
      <c r="AP44" s="300"/>
      <c r="AQ44" s="400">
        <f>'Comm. Group Capacity Data'!I10</f>
        <v>0</v>
      </c>
      <c r="AR44" s="379"/>
      <c r="AS44" s="379"/>
      <c r="AT44" s="379"/>
      <c r="AU44" s="379"/>
      <c r="AV44" s="424"/>
      <c r="AX44" s="300"/>
      <c r="AY44" s="400">
        <f>'Comm. Group Capacity Data'!J10</f>
        <v>0</v>
      </c>
      <c r="AZ44" s="379"/>
      <c r="BA44" s="379"/>
      <c r="BB44" s="379"/>
      <c r="BC44" s="379"/>
      <c r="BD44" s="424"/>
      <c r="BF44" s="300"/>
      <c r="BG44" s="400">
        <f>'Comm. Group Capacity Data'!K10</f>
        <v>0</v>
      </c>
      <c r="BH44" s="379"/>
      <c r="BI44" s="379"/>
      <c r="BJ44" s="379"/>
      <c r="BK44" s="379"/>
      <c r="BL44" s="424"/>
    </row>
    <row r="45" spans="1:64" s="302" customFormat="1" ht="19.5" x14ac:dyDescent="0.25">
      <c r="A45" s="25"/>
      <c r="B45" s="40" t="s">
        <v>146</v>
      </c>
      <c r="C45" s="38" t="s">
        <v>147</v>
      </c>
      <c r="D45" s="5" t="s">
        <v>148</v>
      </c>
      <c r="E45" s="70" t="s">
        <v>823</v>
      </c>
      <c r="F45" s="6" t="s">
        <v>39</v>
      </c>
      <c r="G45" s="224"/>
      <c r="H45" s="412"/>
      <c r="I45" s="224"/>
      <c r="J45" s="301">
        <f>Outputs!E27</f>
        <v>0</v>
      </c>
      <c r="K45" s="400">
        <f>Outputs!F27</f>
        <v>0</v>
      </c>
      <c r="L45" s="379"/>
      <c r="M45" s="379"/>
      <c r="N45" s="379"/>
      <c r="O45" s="379"/>
      <c r="P45" s="424"/>
      <c r="R45" s="301">
        <f>Outputs!M27</f>
        <v>0</v>
      </c>
      <c r="S45" s="400">
        <f>Outputs!N27</f>
        <v>0</v>
      </c>
      <c r="T45" s="379"/>
      <c r="U45" s="379"/>
      <c r="V45" s="379"/>
      <c r="W45" s="379"/>
      <c r="X45" s="424"/>
      <c r="Z45" s="301">
        <f>Outputs!U27</f>
        <v>0</v>
      </c>
      <c r="AA45" s="400">
        <f>Outputs!V27</f>
        <v>0</v>
      </c>
      <c r="AB45" s="379"/>
      <c r="AC45" s="379"/>
      <c r="AD45" s="379"/>
      <c r="AE45" s="379"/>
      <c r="AF45" s="424"/>
      <c r="AH45" s="301">
        <f>Outputs!AC27</f>
        <v>0</v>
      </c>
      <c r="AI45" s="400">
        <f>Outputs!AD27</f>
        <v>0</v>
      </c>
      <c r="AJ45" s="379"/>
      <c r="AK45" s="379"/>
      <c r="AL45" s="379"/>
      <c r="AM45" s="379"/>
      <c r="AN45" s="424"/>
      <c r="AP45" s="301">
        <f>Outputs!AK27</f>
        <v>0</v>
      </c>
      <c r="AQ45" s="400">
        <f>Outputs!AL27</f>
        <v>0</v>
      </c>
      <c r="AR45" s="379"/>
      <c r="AS45" s="379"/>
      <c r="AT45" s="379"/>
      <c r="AU45" s="379"/>
      <c r="AV45" s="424"/>
      <c r="AX45" s="301">
        <f>Outputs!AS27</f>
        <v>0</v>
      </c>
      <c r="AY45" s="400">
        <f>Outputs!AT27</f>
        <v>0</v>
      </c>
      <c r="AZ45" s="379"/>
      <c r="BA45" s="379"/>
      <c r="BB45" s="379"/>
      <c r="BC45" s="379"/>
      <c r="BD45" s="424"/>
      <c r="BF45" s="301">
        <f>Outputs!BA27</f>
        <v>0</v>
      </c>
      <c r="BG45" s="400">
        <f>Outputs!BB27</f>
        <v>0</v>
      </c>
      <c r="BH45" s="379"/>
      <c r="BI45" s="379"/>
      <c r="BJ45" s="379"/>
      <c r="BK45" s="379"/>
      <c r="BL45" s="424"/>
    </row>
    <row r="46" spans="1:64" s="302" customFormat="1" ht="19.5" x14ac:dyDescent="0.25">
      <c r="A46" s="25"/>
      <c r="B46" s="346"/>
      <c r="C46" s="57"/>
      <c r="D46" s="5" t="s">
        <v>149</v>
      </c>
      <c r="E46" s="70" t="s">
        <v>823</v>
      </c>
      <c r="F46" s="6" t="s">
        <v>39</v>
      </c>
      <c r="G46" s="224"/>
      <c r="H46" s="412"/>
      <c r="I46" s="224"/>
      <c r="J46" s="301">
        <f>Outputs!E28</f>
        <v>0</v>
      </c>
      <c r="K46" s="400">
        <f>Outputs!F28</f>
        <v>0</v>
      </c>
      <c r="L46" s="379"/>
      <c r="M46" s="379"/>
      <c r="N46" s="379"/>
      <c r="O46" s="379"/>
      <c r="P46" s="424"/>
      <c r="R46" s="301">
        <f>Outputs!M28</f>
        <v>0</v>
      </c>
      <c r="S46" s="400">
        <f>Outputs!N28</f>
        <v>0</v>
      </c>
      <c r="T46" s="379"/>
      <c r="U46" s="379"/>
      <c r="V46" s="379"/>
      <c r="W46" s="379"/>
      <c r="X46" s="424"/>
      <c r="Z46" s="301">
        <f>Outputs!U28</f>
        <v>0</v>
      </c>
      <c r="AA46" s="400">
        <f>Outputs!V28</f>
        <v>0</v>
      </c>
      <c r="AB46" s="379"/>
      <c r="AC46" s="379"/>
      <c r="AD46" s="379"/>
      <c r="AE46" s="379"/>
      <c r="AF46" s="424"/>
      <c r="AH46" s="301">
        <f>Outputs!AC28</f>
        <v>0</v>
      </c>
      <c r="AI46" s="400">
        <f>Outputs!AD28</f>
        <v>0</v>
      </c>
      <c r="AJ46" s="379"/>
      <c r="AK46" s="379"/>
      <c r="AL46" s="379"/>
      <c r="AM46" s="379"/>
      <c r="AN46" s="424"/>
      <c r="AP46" s="301">
        <f>Outputs!AK28</f>
        <v>0</v>
      </c>
      <c r="AQ46" s="400">
        <f>Outputs!AL28</f>
        <v>0</v>
      </c>
      <c r="AR46" s="379"/>
      <c r="AS46" s="379"/>
      <c r="AT46" s="379"/>
      <c r="AU46" s="379"/>
      <c r="AV46" s="424"/>
      <c r="AX46" s="301">
        <f>Outputs!AS28</f>
        <v>0</v>
      </c>
      <c r="AY46" s="400">
        <f>Outputs!AT28</f>
        <v>0</v>
      </c>
      <c r="AZ46" s="379"/>
      <c r="BA46" s="379"/>
      <c r="BB46" s="379"/>
      <c r="BC46" s="379"/>
      <c r="BD46" s="424"/>
      <c r="BF46" s="301">
        <f>Outputs!BA28</f>
        <v>0</v>
      </c>
      <c r="BG46" s="400">
        <f>Outputs!BB28</f>
        <v>0</v>
      </c>
      <c r="BH46" s="379"/>
      <c r="BI46" s="379"/>
      <c r="BJ46" s="379"/>
      <c r="BK46" s="379"/>
      <c r="BL46" s="424"/>
    </row>
    <row r="47" spans="1:64" s="302" customFormat="1" ht="39" x14ac:dyDescent="0.25">
      <c r="A47" s="25"/>
      <c r="B47" s="346"/>
      <c r="C47" s="57"/>
      <c r="D47" s="5" t="s">
        <v>150</v>
      </c>
      <c r="E47" s="70" t="s">
        <v>823</v>
      </c>
      <c r="F47" s="6" t="s">
        <v>39</v>
      </c>
      <c r="G47" s="224"/>
      <c r="H47" s="412"/>
      <c r="I47" s="224"/>
      <c r="J47" s="301">
        <f>Outputs!E29</f>
        <v>0</v>
      </c>
      <c r="K47" s="400">
        <f>Outputs!F29</f>
        <v>0</v>
      </c>
      <c r="L47" s="379"/>
      <c r="M47" s="379"/>
      <c r="N47" s="379"/>
      <c r="O47" s="379"/>
      <c r="P47" s="424"/>
      <c r="R47" s="301">
        <f>Outputs!M29</f>
        <v>0</v>
      </c>
      <c r="S47" s="400">
        <f>Outputs!N29</f>
        <v>0</v>
      </c>
      <c r="T47" s="379"/>
      <c r="U47" s="379"/>
      <c r="V47" s="379"/>
      <c r="W47" s="379"/>
      <c r="X47" s="424"/>
      <c r="Z47" s="301">
        <f>Outputs!U29</f>
        <v>0</v>
      </c>
      <c r="AA47" s="400">
        <f>Outputs!V29</f>
        <v>0</v>
      </c>
      <c r="AB47" s="379"/>
      <c r="AC47" s="379"/>
      <c r="AD47" s="379"/>
      <c r="AE47" s="379"/>
      <c r="AF47" s="424"/>
      <c r="AH47" s="301">
        <f>Outputs!AC29</f>
        <v>0</v>
      </c>
      <c r="AI47" s="400">
        <f>Outputs!AD29</f>
        <v>0</v>
      </c>
      <c r="AJ47" s="379"/>
      <c r="AK47" s="379"/>
      <c r="AL47" s="379"/>
      <c r="AM47" s="379"/>
      <c r="AN47" s="424"/>
      <c r="AP47" s="301">
        <f>Outputs!AK29</f>
        <v>0</v>
      </c>
      <c r="AQ47" s="400">
        <f>Outputs!AL29</f>
        <v>0</v>
      </c>
      <c r="AR47" s="379"/>
      <c r="AS47" s="379"/>
      <c r="AT47" s="379"/>
      <c r="AU47" s="379"/>
      <c r="AV47" s="424"/>
      <c r="AX47" s="301">
        <f>Outputs!AS29</f>
        <v>0</v>
      </c>
      <c r="AY47" s="400">
        <f>Outputs!AT29</f>
        <v>0</v>
      </c>
      <c r="AZ47" s="379"/>
      <c r="BA47" s="379"/>
      <c r="BB47" s="379"/>
      <c r="BC47" s="379"/>
      <c r="BD47" s="424"/>
      <c r="BF47" s="301">
        <f>Outputs!BA29</f>
        <v>0</v>
      </c>
      <c r="BG47" s="400">
        <f>Outputs!BB29</f>
        <v>0</v>
      </c>
      <c r="BH47" s="379"/>
      <c r="BI47" s="379"/>
      <c r="BJ47" s="379"/>
      <c r="BK47" s="379"/>
      <c r="BL47" s="424"/>
    </row>
    <row r="48" spans="1:64" s="302" customFormat="1" ht="39.75" customHeight="1" x14ac:dyDescent="0.25">
      <c r="A48" s="25"/>
      <c r="B48" s="47" t="s">
        <v>151</v>
      </c>
      <c r="C48" s="22" t="s">
        <v>152</v>
      </c>
      <c r="D48" s="291" t="s">
        <v>153</v>
      </c>
      <c r="E48" s="291" t="s">
        <v>153</v>
      </c>
      <c r="F48" s="347" t="s">
        <v>39</v>
      </c>
      <c r="G48" s="224"/>
      <c r="H48" s="412"/>
      <c r="I48" s="224"/>
      <c r="J48" s="409"/>
      <c r="K48" s="477"/>
      <c r="L48" s="379"/>
      <c r="M48" s="379"/>
      <c r="N48" s="379"/>
      <c r="O48" s="379"/>
      <c r="P48" s="424"/>
      <c r="R48" s="409"/>
      <c r="S48" s="477"/>
      <c r="T48" s="379"/>
      <c r="U48" s="379"/>
      <c r="V48" s="379"/>
      <c r="W48" s="379"/>
      <c r="X48" s="424"/>
      <c r="Z48" s="409"/>
      <c r="AA48" s="379"/>
      <c r="AB48" s="379"/>
      <c r="AC48" s="379"/>
      <c r="AD48" s="379"/>
      <c r="AE48" s="379"/>
      <c r="AF48" s="424"/>
      <c r="AH48" s="409"/>
      <c r="AI48" s="379"/>
      <c r="AJ48" s="379"/>
      <c r="AK48" s="379"/>
      <c r="AL48" s="379"/>
      <c r="AM48" s="379"/>
      <c r="AN48" s="424"/>
      <c r="AP48" s="409"/>
      <c r="AQ48" s="379"/>
      <c r="AR48" s="379"/>
      <c r="AS48" s="379"/>
      <c r="AT48" s="379"/>
      <c r="AU48" s="379"/>
      <c r="AV48" s="424"/>
      <c r="AX48" s="409"/>
      <c r="AY48" s="379"/>
      <c r="AZ48" s="379"/>
      <c r="BA48" s="379"/>
      <c r="BB48" s="379"/>
      <c r="BC48" s="379"/>
      <c r="BD48" s="424"/>
      <c r="BF48" s="409"/>
      <c r="BG48" s="379"/>
      <c r="BH48" s="379"/>
      <c r="BI48" s="379"/>
      <c r="BJ48" s="379"/>
      <c r="BK48" s="379"/>
      <c r="BL48" s="424"/>
    </row>
    <row r="49" spans="1:64" s="302" customFormat="1" ht="39.75" customHeight="1" x14ac:dyDescent="0.25">
      <c r="A49" s="25"/>
      <c r="B49" s="30" t="s">
        <v>154</v>
      </c>
      <c r="C49" s="5" t="s">
        <v>101</v>
      </c>
      <c r="D49" s="19" t="s">
        <v>135</v>
      </c>
      <c r="E49" s="19" t="s">
        <v>135</v>
      </c>
      <c r="F49" s="44" t="s">
        <v>39</v>
      </c>
      <c r="G49" s="224"/>
      <c r="H49" s="412"/>
      <c r="I49" s="224"/>
      <c r="J49" s="409"/>
      <c r="K49" s="477"/>
      <c r="L49" s="379"/>
      <c r="M49" s="379"/>
      <c r="N49" s="379"/>
      <c r="O49" s="379"/>
      <c r="P49" s="424"/>
      <c r="R49" s="409"/>
      <c r="S49" s="477"/>
      <c r="T49" s="379"/>
      <c r="U49" s="379"/>
      <c r="V49" s="379"/>
      <c r="W49" s="379"/>
      <c r="X49" s="424"/>
      <c r="Z49" s="409"/>
      <c r="AA49" s="379"/>
      <c r="AB49" s="379"/>
      <c r="AC49" s="379"/>
      <c r="AD49" s="379"/>
      <c r="AE49" s="379"/>
      <c r="AF49" s="424"/>
      <c r="AH49" s="409"/>
      <c r="AI49" s="379"/>
      <c r="AJ49" s="379"/>
      <c r="AK49" s="379"/>
      <c r="AL49" s="379"/>
      <c r="AM49" s="379"/>
      <c r="AN49" s="424"/>
      <c r="AP49" s="409"/>
      <c r="AQ49" s="379"/>
      <c r="AR49" s="379"/>
      <c r="AS49" s="379"/>
      <c r="AT49" s="379"/>
      <c r="AU49" s="379"/>
      <c r="AV49" s="424"/>
      <c r="AX49" s="409"/>
      <c r="AY49" s="379"/>
      <c r="AZ49" s="379"/>
      <c r="BA49" s="379"/>
      <c r="BB49" s="379"/>
      <c r="BC49" s="379"/>
      <c r="BD49" s="424"/>
      <c r="BF49" s="409"/>
      <c r="BG49" s="379"/>
      <c r="BH49" s="379"/>
      <c r="BI49" s="379"/>
      <c r="BJ49" s="379"/>
      <c r="BK49" s="379"/>
      <c r="BL49" s="424"/>
    </row>
    <row r="50" spans="1:64" s="302" customFormat="1" ht="39.75" customHeight="1" x14ac:dyDescent="0.25">
      <c r="A50" s="25"/>
      <c r="B50" s="348" t="s">
        <v>155</v>
      </c>
      <c r="C50" s="49" t="s">
        <v>156</v>
      </c>
      <c r="D50" s="23" t="s">
        <v>157</v>
      </c>
      <c r="E50" s="71" t="s">
        <v>158</v>
      </c>
      <c r="F50" s="24" t="s">
        <v>39</v>
      </c>
      <c r="G50" s="224"/>
      <c r="H50" s="412"/>
      <c r="I50" s="224"/>
      <c r="J50" s="301">
        <f>'CPC Data'!D6</f>
        <v>0</v>
      </c>
      <c r="K50" s="400">
        <f>'CPC Data'!E6</f>
        <v>0</v>
      </c>
      <c r="L50" s="379"/>
      <c r="M50" s="379"/>
      <c r="N50" s="379"/>
      <c r="O50" s="379"/>
      <c r="P50" s="424"/>
      <c r="R50" s="301">
        <f>'CPC Data'!F6</f>
        <v>0</v>
      </c>
      <c r="S50" s="400">
        <f>'CPC Data'!G6</f>
        <v>0</v>
      </c>
      <c r="T50" s="379"/>
      <c r="U50" s="379"/>
      <c r="V50" s="379"/>
      <c r="W50" s="379"/>
      <c r="X50" s="424"/>
      <c r="Z50" s="301">
        <f>'CPC Data'!H6</f>
        <v>0</v>
      </c>
      <c r="AA50" s="400">
        <f>'CPC Data'!I6</f>
        <v>0</v>
      </c>
      <c r="AB50" s="379"/>
      <c r="AC50" s="379"/>
      <c r="AD50" s="379"/>
      <c r="AE50" s="379"/>
      <c r="AF50" s="424"/>
      <c r="AH50" s="301">
        <f>'CPC Data'!J6</f>
        <v>0</v>
      </c>
      <c r="AI50" s="400">
        <f>'CPC Data'!K6</f>
        <v>0</v>
      </c>
      <c r="AJ50" s="379"/>
      <c r="AK50" s="379"/>
      <c r="AL50" s="379"/>
      <c r="AM50" s="379"/>
      <c r="AN50" s="424"/>
      <c r="AP50" s="301">
        <f>'CPC Data'!L6</f>
        <v>0</v>
      </c>
      <c r="AQ50" s="400">
        <f>'CPC Data'!M6</f>
        <v>0</v>
      </c>
      <c r="AR50" s="379"/>
      <c r="AS50" s="379"/>
      <c r="AT50" s="379"/>
      <c r="AU50" s="379"/>
      <c r="AV50" s="424"/>
      <c r="AX50" s="301">
        <f>'CPC Data'!N6</f>
        <v>0</v>
      </c>
      <c r="AY50" s="400">
        <f>'CPC Data'!O6</f>
        <v>0</v>
      </c>
      <c r="AZ50" s="379"/>
      <c r="BA50" s="379"/>
      <c r="BB50" s="379"/>
      <c r="BC50" s="379"/>
      <c r="BD50" s="424"/>
      <c r="BF50" s="301">
        <f>'CPC Data'!P6</f>
        <v>0</v>
      </c>
      <c r="BG50" s="400">
        <f>'CPC Data'!Q6</f>
        <v>0</v>
      </c>
      <c r="BH50" s="379"/>
      <c r="BI50" s="379"/>
      <c r="BJ50" s="379"/>
      <c r="BK50" s="379"/>
      <c r="BL50" s="424"/>
    </row>
    <row r="51" spans="1:64" s="306" customFormat="1" ht="58.5" x14ac:dyDescent="0.25">
      <c r="A51" s="28"/>
      <c r="B51" s="50"/>
      <c r="C51" s="50"/>
      <c r="D51" s="23" t="s">
        <v>159</v>
      </c>
      <c r="E51" s="71" t="s">
        <v>158</v>
      </c>
      <c r="F51" s="24" t="s">
        <v>39</v>
      </c>
      <c r="G51" s="228"/>
      <c r="H51" s="412"/>
      <c r="I51" s="228"/>
      <c r="J51" s="301">
        <f>'CPC Data'!D7</f>
        <v>0</v>
      </c>
      <c r="K51" s="400">
        <f>'CPC Data'!E7</f>
        <v>0</v>
      </c>
      <c r="L51" s="379"/>
      <c r="M51" s="379"/>
      <c r="N51" s="379"/>
      <c r="O51" s="379"/>
      <c r="P51" s="424"/>
      <c r="R51" s="301">
        <f>'CPC Data'!F7</f>
        <v>0</v>
      </c>
      <c r="S51" s="400">
        <f>'CPC Data'!G7</f>
        <v>0</v>
      </c>
      <c r="T51" s="379"/>
      <c r="U51" s="379"/>
      <c r="V51" s="379"/>
      <c r="W51" s="379"/>
      <c r="X51" s="424"/>
      <c r="Z51" s="301">
        <f>'CPC Data'!H7</f>
        <v>0</v>
      </c>
      <c r="AA51" s="400">
        <f>'CPC Data'!I7</f>
        <v>0</v>
      </c>
      <c r="AB51" s="379"/>
      <c r="AC51" s="379"/>
      <c r="AD51" s="379"/>
      <c r="AE51" s="379"/>
      <c r="AF51" s="424"/>
      <c r="AH51" s="301">
        <f>'CPC Data'!J7</f>
        <v>0</v>
      </c>
      <c r="AI51" s="400">
        <f>'CPC Data'!K7</f>
        <v>0</v>
      </c>
      <c r="AJ51" s="379"/>
      <c r="AK51" s="379"/>
      <c r="AL51" s="379"/>
      <c r="AM51" s="379"/>
      <c r="AN51" s="424"/>
      <c r="AP51" s="301">
        <f>'CPC Data'!L7</f>
        <v>0</v>
      </c>
      <c r="AQ51" s="400">
        <f>'CPC Data'!M7</f>
        <v>0</v>
      </c>
      <c r="AR51" s="379"/>
      <c r="AS51" s="379"/>
      <c r="AT51" s="379"/>
      <c r="AU51" s="379"/>
      <c r="AV51" s="424"/>
      <c r="AX51" s="301">
        <f>'CPC Data'!N7</f>
        <v>0</v>
      </c>
      <c r="AY51" s="400">
        <f>'CPC Data'!O7</f>
        <v>0</v>
      </c>
      <c r="AZ51" s="379"/>
      <c r="BA51" s="379"/>
      <c r="BB51" s="379"/>
      <c r="BC51" s="379"/>
      <c r="BD51" s="424"/>
      <c r="BF51" s="301">
        <f>'CPC Data'!P7</f>
        <v>0</v>
      </c>
      <c r="BG51" s="400">
        <f>'CPC Data'!BA7</f>
        <v>0</v>
      </c>
      <c r="BH51" s="379"/>
      <c r="BI51" s="379"/>
      <c r="BJ51" s="379"/>
      <c r="BK51" s="379"/>
      <c r="BL51" s="424"/>
    </row>
    <row r="52" spans="1:64" s="306" customFormat="1" ht="19.5" x14ac:dyDescent="0.25">
      <c r="A52" s="28"/>
      <c r="B52" s="50"/>
      <c r="C52" s="50"/>
      <c r="D52" s="23" t="s">
        <v>84</v>
      </c>
      <c r="E52" s="71" t="s">
        <v>43</v>
      </c>
      <c r="F52" s="48" t="s">
        <v>39</v>
      </c>
      <c r="G52" s="229"/>
      <c r="H52" s="297">
        <f>'Community Empowerment Data'!D4</f>
        <v>0</v>
      </c>
      <c r="I52" s="229"/>
      <c r="J52" s="409"/>
      <c r="K52" s="400" t="str">
        <f>'Community Empowerment Data'!E9</f>
        <v/>
      </c>
      <c r="L52" s="379"/>
      <c r="M52" s="379"/>
      <c r="N52" s="379"/>
      <c r="O52" s="379"/>
      <c r="P52" s="424"/>
      <c r="R52" s="409"/>
      <c r="S52" s="400">
        <f>'Community Empowerment Data'!M9</f>
        <v>0</v>
      </c>
      <c r="T52" s="379"/>
      <c r="U52" s="379"/>
      <c r="V52" s="379"/>
      <c r="W52" s="379"/>
      <c r="X52" s="424"/>
      <c r="Z52" s="409"/>
      <c r="AA52" s="400">
        <f>'Community Empowerment Data'!U9</f>
        <v>0</v>
      </c>
      <c r="AB52" s="379"/>
      <c r="AC52" s="379"/>
      <c r="AD52" s="379"/>
      <c r="AE52" s="379"/>
      <c r="AF52" s="424"/>
      <c r="AH52" s="409"/>
      <c r="AI52" s="400">
        <f>'Community Empowerment Data'!AC9</f>
        <v>0</v>
      </c>
      <c r="AJ52" s="379"/>
      <c r="AK52" s="379"/>
      <c r="AL52" s="379"/>
      <c r="AM52" s="379"/>
      <c r="AN52" s="424"/>
      <c r="AP52" s="409"/>
      <c r="AQ52" s="400">
        <f>'Community Empowerment Data'!AK9</f>
        <v>0</v>
      </c>
      <c r="AR52" s="379"/>
      <c r="AS52" s="379"/>
      <c r="AT52" s="379"/>
      <c r="AU52" s="379"/>
      <c r="AV52" s="424"/>
      <c r="AX52" s="409"/>
      <c r="AY52" s="400">
        <f>'Community Empowerment Data'!AS9</f>
        <v>0</v>
      </c>
      <c r="AZ52" s="379"/>
      <c r="BA52" s="379"/>
      <c r="BB52" s="379"/>
      <c r="BC52" s="379"/>
      <c r="BD52" s="424"/>
      <c r="BF52" s="409"/>
      <c r="BG52" s="400">
        <f>'Community Empowerment Data'!BA9</f>
        <v>0</v>
      </c>
      <c r="BH52" s="379"/>
      <c r="BI52" s="379"/>
      <c r="BJ52" s="379"/>
      <c r="BK52" s="379"/>
      <c r="BL52" s="424"/>
    </row>
    <row r="53" spans="1:64" s="306" customFormat="1" ht="19.5" x14ac:dyDescent="0.25">
      <c r="A53" s="28"/>
      <c r="B53" s="420"/>
      <c r="C53" s="420"/>
      <c r="D53" s="23" t="s">
        <v>160</v>
      </c>
      <c r="E53" s="71" t="s">
        <v>47</v>
      </c>
      <c r="F53" s="71" t="s">
        <v>41</v>
      </c>
      <c r="G53" s="229"/>
      <c r="H53" s="470">
        <f>'ECDC Report'!D14</f>
        <v>0</v>
      </c>
      <c r="I53" s="229"/>
      <c r="J53" s="409"/>
      <c r="K53" s="400">
        <f>'ECDC Report'!E4</f>
        <v>0</v>
      </c>
      <c r="L53" s="379"/>
      <c r="M53" s="379"/>
      <c r="N53" s="379"/>
      <c r="O53" s="379"/>
      <c r="P53" s="424"/>
      <c r="R53" s="409"/>
      <c r="S53" s="400">
        <f>'ECDC Report'!F14</f>
        <v>0</v>
      </c>
      <c r="T53" s="379"/>
      <c r="U53" s="379"/>
      <c r="V53" s="379"/>
      <c r="W53" s="379"/>
      <c r="X53" s="424"/>
      <c r="Z53" s="409"/>
      <c r="AA53" s="301">
        <f>'ECDC Report'!G14</f>
        <v>0</v>
      </c>
      <c r="AB53" s="379"/>
      <c r="AC53" s="379"/>
      <c r="AD53" s="379"/>
      <c r="AE53" s="379"/>
      <c r="AF53" s="424"/>
      <c r="AH53" s="409"/>
      <c r="AI53" s="301">
        <f>'ECDC Report'!H14</f>
        <v>0</v>
      </c>
      <c r="AJ53" s="379"/>
      <c r="AK53" s="379"/>
      <c r="AL53" s="379"/>
      <c r="AM53" s="379"/>
      <c r="AN53" s="424"/>
      <c r="AP53" s="409"/>
      <c r="AQ53" s="301">
        <f>'ECDC Report'!I14</f>
        <v>0</v>
      </c>
      <c r="AR53" s="379"/>
      <c r="AS53" s="379"/>
      <c r="AT53" s="379"/>
      <c r="AU53" s="379"/>
      <c r="AV53" s="424"/>
      <c r="AX53" s="409"/>
      <c r="AY53" s="301">
        <f>'ECDC Report'!J14</f>
        <v>0</v>
      </c>
      <c r="AZ53" s="379"/>
      <c r="BA53" s="379"/>
      <c r="BB53" s="379"/>
      <c r="BC53" s="379"/>
      <c r="BD53" s="424"/>
      <c r="BF53" s="409"/>
      <c r="BG53" s="301">
        <f>'ECDC Report'!K14</f>
        <v>0</v>
      </c>
      <c r="BH53" s="379"/>
      <c r="BI53" s="379"/>
      <c r="BJ53" s="379"/>
      <c r="BK53" s="379"/>
      <c r="BL53" s="424"/>
    </row>
    <row r="54" spans="1:64" s="302" customFormat="1" ht="39" x14ac:dyDescent="0.25">
      <c r="A54" s="25"/>
      <c r="B54" s="349" t="s">
        <v>161</v>
      </c>
      <c r="C54" s="257" t="s">
        <v>162</v>
      </c>
      <c r="D54" s="253" t="s">
        <v>163</v>
      </c>
      <c r="E54" s="254" t="s">
        <v>86</v>
      </c>
      <c r="F54" s="255" t="s">
        <v>41</v>
      </c>
      <c r="G54" s="226"/>
      <c r="H54" s="471">
        <f>'Child Wellbeing Meas. Data'!D4</f>
        <v>0</v>
      </c>
      <c r="I54" s="226"/>
      <c r="J54" s="409"/>
      <c r="K54" s="405">
        <f>'Child Wellbeing Meas. Data'!E4</f>
        <v>0</v>
      </c>
      <c r="L54" s="379"/>
      <c r="M54" s="379"/>
      <c r="N54" s="379"/>
      <c r="O54" s="379"/>
      <c r="P54" s="424"/>
      <c r="R54" s="409"/>
      <c r="S54" s="405">
        <f>'Child Wellbeing Meas. Data'!M4</f>
        <v>0</v>
      </c>
      <c r="T54" s="379"/>
      <c r="U54" s="379"/>
      <c r="V54" s="379"/>
      <c r="W54" s="379"/>
      <c r="X54" s="424"/>
      <c r="Z54" s="409"/>
      <c r="AA54" s="303">
        <f>'Child Wellbeing Meas. Data'!U4</f>
        <v>0</v>
      </c>
      <c r="AB54" s="379"/>
      <c r="AC54" s="379"/>
      <c r="AD54" s="379"/>
      <c r="AE54" s="379"/>
      <c r="AF54" s="424"/>
      <c r="AH54" s="409"/>
      <c r="AI54" s="303">
        <f>'Child Wellbeing Meas. Data'!AC4</f>
        <v>0</v>
      </c>
      <c r="AJ54" s="379"/>
      <c r="AK54" s="379"/>
      <c r="AL54" s="379"/>
      <c r="AM54" s="379"/>
      <c r="AN54" s="424"/>
      <c r="AP54" s="409"/>
      <c r="AQ54" s="303">
        <f>'Child Wellbeing Meas. Data'!AK4</f>
        <v>0</v>
      </c>
      <c r="AR54" s="379"/>
      <c r="AS54" s="379"/>
      <c r="AT54" s="379"/>
      <c r="AU54" s="379"/>
      <c r="AV54" s="424"/>
      <c r="AX54" s="409"/>
      <c r="AY54" s="303">
        <f>'Child Wellbeing Meas. Data'!AS4</f>
        <v>0</v>
      </c>
      <c r="AZ54" s="379"/>
      <c r="BA54" s="379"/>
      <c r="BB54" s="379"/>
      <c r="BC54" s="379"/>
      <c r="BD54" s="424"/>
      <c r="BF54" s="409"/>
      <c r="BG54" s="303">
        <f>'Child Wellbeing Meas. Data'!BA4</f>
        <v>0</v>
      </c>
      <c r="BH54" s="379"/>
      <c r="BI54" s="379"/>
      <c r="BJ54" s="379"/>
      <c r="BK54" s="379"/>
      <c r="BL54" s="424"/>
    </row>
    <row r="55" spans="1:64" s="306" customFormat="1" ht="39" x14ac:dyDescent="0.25">
      <c r="A55" s="28"/>
      <c r="B55" s="39" t="s">
        <v>164</v>
      </c>
      <c r="C55" s="35" t="s">
        <v>165</v>
      </c>
      <c r="D55" s="5" t="s">
        <v>166</v>
      </c>
      <c r="E55" s="70" t="s">
        <v>823</v>
      </c>
      <c r="F55" s="6" t="s">
        <v>39</v>
      </c>
      <c r="G55" s="229"/>
      <c r="H55" s="472"/>
      <c r="I55" s="229"/>
      <c r="J55" s="303">
        <f>Outputs!E31</f>
        <v>0</v>
      </c>
      <c r="K55" s="405">
        <f>Outputs!F31</f>
        <v>0</v>
      </c>
      <c r="L55" s="303">
        <f>Outputs!I31</f>
        <v>0</v>
      </c>
      <c r="M55" s="303">
        <f>Outputs!G31</f>
        <v>0</v>
      </c>
      <c r="N55" s="303">
        <f>Outputs!H31</f>
        <v>0</v>
      </c>
      <c r="O55" s="303">
        <f>Outputs!J31</f>
        <v>0</v>
      </c>
      <c r="P55" s="303">
        <f>Outputs!K31</f>
        <v>0</v>
      </c>
      <c r="R55" s="303">
        <f>Outputs!M31</f>
        <v>0</v>
      </c>
      <c r="S55" s="405">
        <f>Outputs!N31</f>
        <v>0</v>
      </c>
      <c r="T55" s="303">
        <f>Outputs!Q31</f>
        <v>0</v>
      </c>
      <c r="U55" s="303">
        <f>Outputs!O31</f>
        <v>0</v>
      </c>
      <c r="V55" s="303">
        <f>Outputs!P31</f>
        <v>0</v>
      </c>
      <c r="W55" s="303">
        <f>Outputs!R31</f>
        <v>0</v>
      </c>
      <c r="X55" s="303">
        <f>Outputs!S31</f>
        <v>0</v>
      </c>
      <c r="Z55" s="303">
        <f>Outputs!U31</f>
        <v>0</v>
      </c>
      <c r="AA55" s="303">
        <f>Outputs!V31</f>
        <v>0</v>
      </c>
      <c r="AB55" s="303">
        <f>Outputs!Y31</f>
        <v>0</v>
      </c>
      <c r="AC55" s="303">
        <f>Outputs!W31</f>
        <v>0</v>
      </c>
      <c r="AD55" s="303">
        <f>Outputs!X31</f>
        <v>0</v>
      </c>
      <c r="AE55" s="303">
        <f>Outputs!Z31</f>
        <v>0</v>
      </c>
      <c r="AF55" s="303">
        <f>Outputs!AA31</f>
        <v>0</v>
      </c>
      <c r="AH55" s="303">
        <f>Outputs!AC31</f>
        <v>0</v>
      </c>
      <c r="AI55" s="303">
        <f>Outputs!AD31</f>
        <v>0</v>
      </c>
      <c r="AJ55" s="303">
        <f>Outputs!AG31</f>
        <v>0</v>
      </c>
      <c r="AK55" s="303">
        <f>Outputs!AE31</f>
        <v>0</v>
      </c>
      <c r="AL55" s="303">
        <f>Outputs!AF31</f>
        <v>0</v>
      </c>
      <c r="AM55" s="303">
        <f>Outputs!AH31</f>
        <v>0</v>
      </c>
      <c r="AN55" s="303">
        <f>Outputs!AI31</f>
        <v>0</v>
      </c>
      <c r="AP55" s="303">
        <f>Outputs!AK31</f>
        <v>0</v>
      </c>
      <c r="AQ55" s="303">
        <f>Outputs!AL31</f>
        <v>0</v>
      </c>
      <c r="AR55" s="303">
        <f>Outputs!AO31</f>
        <v>0</v>
      </c>
      <c r="AS55" s="303">
        <f>Outputs!AM31</f>
        <v>0</v>
      </c>
      <c r="AT55" s="303">
        <f>Outputs!AN31</f>
        <v>0</v>
      </c>
      <c r="AU55" s="303">
        <f>Outputs!AP31</f>
        <v>0</v>
      </c>
      <c r="AV55" s="303">
        <f>Outputs!AQ31</f>
        <v>0</v>
      </c>
      <c r="AX55" s="303">
        <f>Outputs!AS31</f>
        <v>0</v>
      </c>
      <c r="AY55" s="303">
        <f>Outputs!AT31</f>
        <v>0</v>
      </c>
      <c r="AZ55" s="303">
        <f>Outputs!AW31</f>
        <v>0</v>
      </c>
      <c r="BA55" s="303">
        <f>Outputs!AU31</f>
        <v>0</v>
      </c>
      <c r="BB55" s="303">
        <f>Outputs!AV31</f>
        <v>0</v>
      </c>
      <c r="BC55" s="303">
        <f>Outputs!AX31</f>
        <v>0</v>
      </c>
      <c r="BD55" s="303">
        <f>Outputs!AY31</f>
        <v>0</v>
      </c>
      <c r="BF55" s="303">
        <f>Outputs!BA31</f>
        <v>0</v>
      </c>
      <c r="BG55" s="303">
        <f>Outputs!BB31</f>
        <v>0</v>
      </c>
      <c r="BH55" s="303">
        <f>Outputs!BE31</f>
        <v>0</v>
      </c>
      <c r="BI55" s="303">
        <f>Outputs!BC31</f>
        <v>0</v>
      </c>
      <c r="BJ55" s="303">
        <f>Outputs!BD31</f>
        <v>0</v>
      </c>
      <c r="BK55" s="303">
        <f>Outputs!BF31</f>
        <v>0</v>
      </c>
      <c r="BL55" s="303">
        <f>Outputs!BG31</f>
        <v>0</v>
      </c>
    </row>
    <row r="56" spans="1:64" s="302" customFormat="1" ht="39" x14ac:dyDescent="0.25">
      <c r="A56" s="25"/>
      <c r="B56" s="256" t="s">
        <v>167</v>
      </c>
      <c r="C56" s="257" t="s">
        <v>168</v>
      </c>
      <c r="D56" s="257" t="s">
        <v>169</v>
      </c>
      <c r="E56" s="254" t="s">
        <v>44</v>
      </c>
      <c r="F56" s="255" t="s">
        <v>39</v>
      </c>
      <c r="G56" s="224"/>
      <c r="H56" s="472"/>
      <c r="I56" s="224"/>
      <c r="J56" s="301">
        <f>'Comm. Group Capacity Data'!D15</f>
        <v>0</v>
      </c>
      <c r="K56" s="400">
        <f>'Comm. Group Capacity Data'!E15</f>
        <v>0</v>
      </c>
      <c r="L56" s="379"/>
      <c r="M56" s="379"/>
      <c r="N56" s="379"/>
      <c r="O56" s="379"/>
      <c r="P56" s="424"/>
      <c r="R56" s="301">
        <f>'Comm. Group Capacity Data'!F15</f>
        <v>0</v>
      </c>
      <c r="S56" s="400">
        <f>'Comm. Group Capacity Data'!G15</f>
        <v>0</v>
      </c>
      <c r="T56" s="379"/>
      <c r="U56" s="379"/>
      <c r="V56" s="379"/>
      <c r="W56" s="379"/>
      <c r="X56" s="424"/>
      <c r="Z56" s="301">
        <f>'Comm. Group Capacity Data'!H15</f>
        <v>0</v>
      </c>
      <c r="AA56" s="400">
        <f>'Comm. Group Capacity Data'!I15</f>
        <v>0</v>
      </c>
      <c r="AB56" s="379"/>
      <c r="AC56" s="379"/>
      <c r="AD56" s="379"/>
      <c r="AE56" s="379"/>
      <c r="AF56" s="424"/>
      <c r="AH56" s="301">
        <f>'Comm. Group Capacity Data'!J15</f>
        <v>0</v>
      </c>
      <c r="AI56" s="400">
        <f>'Comm. Group Capacity Data'!K15</f>
        <v>0</v>
      </c>
      <c r="AJ56" s="379"/>
      <c r="AK56" s="379"/>
      <c r="AL56" s="379"/>
      <c r="AM56" s="379"/>
      <c r="AN56" s="424"/>
      <c r="AP56" s="301">
        <f>'Comm. Group Capacity Data'!L15</f>
        <v>0</v>
      </c>
      <c r="AQ56" s="400">
        <f>'Comm. Group Capacity Data'!M15</f>
        <v>0</v>
      </c>
      <c r="AR56" s="379"/>
      <c r="AS56" s="379"/>
      <c r="AT56" s="379"/>
      <c r="AU56" s="379"/>
      <c r="AV56" s="424"/>
      <c r="AX56" s="301">
        <f>'Comm. Group Capacity Data'!N15</f>
        <v>0</v>
      </c>
      <c r="AY56" s="400">
        <f>'Comm. Group Capacity Data'!O15</f>
        <v>0</v>
      </c>
      <c r="AZ56" s="379"/>
      <c r="BA56" s="379"/>
      <c r="BB56" s="379"/>
      <c r="BC56" s="379"/>
      <c r="BD56" s="424"/>
      <c r="BF56" s="301">
        <f>'Comm. Group Capacity Data'!P15</f>
        <v>0</v>
      </c>
      <c r="BG56" s="400">
        <f>'Comm. Group Capacity Data'!Q15</f>
        <v>0</v>
      </c>
      <c r="BH56" s="379"/>
      <c r="BI56" s="379"/>
      <c r="BJ56" s="379"/>
      <c r="BK56" s="379"/>
      <c r="BL56" s="424"/>
    </row>
    <row r="57" spans="1:64" s="306" customFormat="1" ht="39" x14ac:dyDescent="0.25">
      <c r="A57" s="28"/>
      <c r="B57" s="4" t="s">
        <v>170</v>
      </c>
      <c r="C57" s="5" t="s">
        <v>171</v>
      </c>
      <c r="D57" s="19" t="s">
        <v>153</v>
      </c>
      <c r="E57" s="72" t="s">
        <v>153</v>
      </c>
      <c r="F57" s="20" t="s">
        <v>39</v>
      </c>
      <c r="G57" s="229"/>
      <c r="H57" s="472"/>
      <c r="I57" s="229"/>
      <c r="J57" s="409"/>
      <c r="K57" s="379"/>
      <c r="L57" s="379"/>
      <c r="M57" s="379"/>
      <c r="N57" s="379"/>
      <c r="O57" s="379"/>
      <c r="P57" s="424"/>
      <c r="R57" s="409"/>
      <c r="S57" s="379"/>
      <c r="T57" s="379"/>
      <c r="U57" s="379"/>
      <c r="V57" s="379"/>
      <c r="W57" s="379"/>
      <c r="X57" s="424"/>
      <c r="Z57" s="409"/>
      <c r="AA57" s="379"/>
      <c r="AB57" s="379"/>
      <c r="AC57" s="379"/>
      <c r="AD57" s="379"/>
      <c r="AE57" s="379"/>
      <c r="AF57" s="424"/>
      <c r="AH57" s="409"/>
      <c r="AI57" s="379"/>
      <c r="AJ57" s="379"/>
      <c r="AK57" s="379"/>
      <c r="AL57" s="379"/>
      <c r="AM57" s="379"/>
      <c r="AN57" s="424"/>
      <c r="AP57" s="409"/>
      <c r="AQ57" s="379"/>
      <c r="AR57" s="379"/>
      <c r="AS57" s="379"/>
      <c r="AT57" s="379"/>
      <c r="AU57" s="379"/>
      <c r="AV57" s="424"/>
      <c r="AX57" s="409"/>
      <c r="AY57" s="379"/>
      <c r="AZ57" s="379"/>
      <c r="BA57" s="379"/>
      <c r="BB57" s="379"/>
      <c r="BC57" s="379"/>
      <c r="BD57" s="424"/>
      <c r="BF57" s="409"/>
      <c r="BG57" s="379"/>
      <c r="BH57" s="379"/>
      <c r="BI57" s="379"/>
      <c r="BJ57" s="379"/>
      <c r="BK57" s="379"/>
      <c r="BL57" s="424"/>
    </row>
    <row r="58" spans="1:64" s="302" customFormat="1" ht="39" x14ac:dyDescent="0.25">
      <c r="A58" s="25"/>
      <c r="B58" s="258" t="s">
        <v>172</v>
      </c>
      <c r="C58" s="252" t="s">
        <v>173</v>
      </c>
      <c r="D58" s="287" t="s">
        <v>102</v>
      </c>
      <c r="E58" s="287"/>
      <c r="F58" s="287"/>
      <c r="G58" s="224"/>
      <c r="H58" s="472"/>
      <c r="I58" s="224"/>
      <c r="J58" s="409"/>
      <c r="K58" s="379"/>
      <c r="L58" s="379"/>
      <c r="M58" s="379"/>
      <c r="N58" s="379"/>
      <c r="O58" s="379"/>
      <c r="P58" s="424"/>
      <c r="R58" s="409"/>
      <c r="S58" s="379"/>
      <c r="T58" s="379"/>
      <c r="U58" s="379"/>
      <c r="V58" s="379"/>
      <c r="W58" s="379"/>
      <c r="X58" s="424"/>
      <c r="Z58" s="409"/>
      <c r="AA58" s="379"/>
      <c r="AB58" s="379"/>
      <c r="AC58" s="379"/>
      <c r="AD58" s="379"/>
      <c r="AE58" s="379"/>
      <c r="AF58" s="424"/>
      <c r="AH58" s="409"/>
      <c r="AI58" s="379"/>
      <c r="AJ58" s="379"/>
      <c r="AK58" s="379"/>
      <c r="AL58" s="379"/>
      <c r="AM58" s="379"/>
      <c r="AN58" s="424"/>
      <c r="AP58" s="409"/>
      <c r="AQ58" s="379"/>
      <c r="AR58" s="379"/>
      <c r="AS58" s="379"/>
      <c r="AT58" s="379"/>
      <c r="AU58" s="379"/>
      <c r="AV58" s="424"/>
      <c r="AX58" s="409"/>
      <c r="AY58" s="379"/>
      <c r="AZ58" s="379"/>
      <c r="BA58" s="379"/>
      <c r="BB58" s="379"/>
      <c r="BC58" s="379"/>
      <c r="BD58" s="424"/>
      <c r="BF58" s="409"/>
      <c r="BG58" s="379"/>
      <c r="BH58" s="379"/>
      <c r="BI58" s="379"/>
      <c r="BJ58" s="379"/>
      <c r="BK58" s="379"/>
      <c r="BL58" s="424"/>
    </row>
    <row r="59" spans="1:64" s="302" customFormat="1" ht="39" x14ac:dyDescent="0.25">
      <c r="A59" s="25"/>
      <c r="B59" s="4" t="s">
        <v>174</v>
      </c>
      <c r="C59" s="5" t="s">
        <v>165</v>
      </c>
      <c r="D59" s="19" t="s">
        <v>175</v>
      </c>
      <c r="E59" s="72" t="s">
        <v>175</v>
      </c>
      <c r="F59" s="20" t="s">
        <v>39</v>
      </c>
      <c r="G59" s="224"/>
      <c r="H59" s="472"/>
      <c r="I59" s="224"/>
      <c r="J59" s="409"/>
      <c r="K59" s="379"/>
      <c r="L59" s="379"/>
      <c r="M59" s="379"/>
      <c r="N59" s="379"/>
      <c r="O59" s="379"/>
      <c r="P59" s="424"/>
      <c r="R59" s="409"/>
      <c r="S59" s="379"/>
      <c r="T59" s="379"/>
      <c r="U59" s="379"/>
      <c r="V59" s="379"/>
      <c r="W59" s="379"/>
      <c r="X59" s="424"/>
      <c r="Z59" s="409"/>
      <c r="AA59" s="379"/>
      <c r="AB59" s="379"/>
      <c r="AC59" s="379"/>
      <c r="AD59" s="379"/>
      <c r="AE59" s="379"/>
      <c r="AF59" s="424"/>
      <c r="AH59" s="409"/>
      <c r="AI59" s="379"/>
      <c r="AJ59" s="379"/>
      <c r="AK59" s="379"/>
      <c r="AL59" s="379"/>
      <c r="AM59" s="379"/>
      <c r="AN59" s="424"/>
      <c r="AP59" s="409"/>
      <c r="AQ59" s="379"/>
      <c r="AR59" s="379"/>
      <c r="AS59" s="379"/>
      <c r="AT59" s="379"/>
      <c r="AU59" s="379"/>
      <c r="AV59" s="424"/>
      <c r="AX59" s="409"/>
      <c r="AY59" s="379"/>
      <c r="AZ59" s="379"/>
      <c r="BA59" s="379"/>
      <c r="BB59" s="379"/>
      <c r="BC59" s="379"/>
      <c r="BD59" s="424"/>
      <c r="BF59" s="409"/>
      <c r="BG59" s="379"/>
      <c r="BH59" s="379"/>
      <c r="BI59" s="379"/>
      <c r="BJ59" s="379"/>
      <c r="BK59" s="379"/>
      <c r="BL59" s="424"/>
    </row>
    <row r="60" spans="1:64" s="302" customFormat="1" ht="39" x14ac:dyDescent="0.25">
      <c r="A60" s="25"/>
      <c r="B60" s="256" t="s">
        <v>176</v>
      </c>
      <c r="C60" s="257" t="s">
        <v>177</v>
      </c>
      <c r="D60" s="257" t="s">
        <v>178</v>
      </c>
      <c r="E60" s="254" t="s">
        <v>158</v>
      </c>
      <c r="F60" s="255" t="s">
        <v>39</v>
      </c>
      <c r="G60" s="224"/>
      <c r="H60" s="472"/>
      <c r="I60" s="224"/>
      <c r="J60" s="303">
        <f>'CPC Data'!D8</f>
        <v>0</v>
      </c>
      <c r="K60" s="301">
        <f>'CPC Data'!E8</f>
        <v>0</v>
      </c>
      <c r="L60" s="379"/>
      <c r="M60" s="379"/>
      <c r="N60" s="379"/>
      <c r="O60" s="379"/>
      <c r="P60" s="424"/>
      <c r="R60" s="301">
        <f>'CPC Data'!F8</f>
        <v>0</v>
      </c>
      <c r="S60" s="301">
        <f>'CPC Data'!M8</f>
        <v>0</v>
      </c>
      <c r="T60" s="379"/>
      <c r="U60" s="379"/>
      <c r="V60" s="379"/>
      <c r="W60" s="379"/>
      <c r="X60" s="424"/>
      <c r="Z60" s="301">
        <f>'CPC Data'!H8</f>
        <v>0</v>
      </c>
      <c r="AA60" s="301">
        <f>'CPC Data'!U8</f>
        <v>0</v>
      </c>
      <c r="AB60" s="379"/>
      <c r="AC60" s="379"/>
      <c r="AD60" s="379"/>
      <c r="AE60" s="379"/>
      <c r="AF60" s="424"/>
      <c r="AH60" s="301">
        <f>'CPC Data'!J8</f>
        <v>0</v>
      </c>
      <c r="AI60" s="301">
        <f>'CPC Data'!AC8</f>
        <v>0</v>
      </c>
      <c r="AJ60" s="379"/>
      <c r="AK60" s="379"/>
      <c r="AL60" s="379"/>
      <c r="AM60" s="379"/>
      <c r="AN60" s="424"/>
      <c r="AP60" s="303">
        <f>'CPC Data'!L8</f>
        <v>0</v>
      </c>
      <c r="AQ60" s="301">
        <f>'CPC Data'!AK8</f>
        <v>0</v>
      </c>
      <c r="AR60" s="379"/>
      <c r="AS60" s="379"/>
      <c r="AT60" s="379"/>
      <c r="AU60" s="379"/>
      <c r="AV60" s="424"/>
      <c r="AX60" s="303">
        <f>'CPC Data'!N8</f>
        <v>0</v>
      </c>
      <c r="AY60" s="301">
        <f>'CPC Data'!AS8</f>
        <v>0</v>
      </c>
      <c r="AZ60" s="379"/>
      <c r="BA60" s="379"/>
      <c r="BB60" s="379"/>
      <c r="BC60" s="379"/>
      <c r="BD60" s="424"/>
      <c r="BF60" s="303">
        <f>'CPC Data'!P8</f>
        <v>0</v>
      </c>
      <c r="BG60" s="301">
        <f>'CPC Data'!BA8</f>
        <v>0</v>
      </c>
      <c r="BH60" s="379"/>
      <c r="BI60" s="379"/>
      <c r="BJ60" s="379"/>
      <c r="BK60" s="379"/>
      <c r="BL60" s="424"/>
    </row>
    <row r="61" spans="1:64" s="302" customFormat="1" ht="39" x14ac:dyDescent="0.25">
      <c r="A61" s="25"/>
      <c r="B61" s="46" t="s">
        <v>179</v>
      </c>
      <c r="C61" s="38" t="s">
        <v>180</v>
      </c>
      <c r="D61" s="5" t="s">
        <v>181</v>
      </c>
      <c r="E61" s="70" t="s">
        <v>823</v>
      </c>
      <c r="F61" s="6" t="s">
        <v>39</v>
      </c>
      <c r="G61" s="228"/>
      <c r="H61" s="472"/>
      <c r="I61" s="228"/>
      <c r="J61" s="303">
        <f>Outputs!E30</f>
        <v>0</v>
      </c>
      <c r="K61" s="303">
        <f>Outputs!F30</f>
        <v>0</v>
      </c>
      <c r="L61" s="379"/>
      <c r="M61" s="379"/>
      <c r="N61" s="379"/>
      <c r="O61" s="379"/>
      <c r="P61" s="424"/>
      <c r="R61" s="303">
        <f>Outputs!M30</f>
        <v>0</v>
      </c>
      <c r="S61" s="303">
        <f>Outputs!N30</f>
        <v>0</v>
      </c>
      <c r="T61" s="379"/>
      <c r="U61" s="379"/>
      <c r="V61" s="379"/>
      <c r="W61" s="379"/>
      <c r="X61" s="424"/>
      <c r="Z61" s="303">
        <f>Outputs!U30</f>
        <v>0</v>
      </c>
      <c r="AA61" s="303">
        <f>Outputs!V30</f>
        <v>0</v>
      </c>
      <c r="AB61" s="379"/>
      <c r="AC61" s="379"/>
      <c r="AD61" s="379"/>
      <c r="AE61" s="379"/>
      <c r="AF61" s="424"/>
      <c r="AH61" s="303">
        <f>Outputs!AC30</f>
        <v>0</v>
      </c>
      <c r="AI61" s="303">
        <f>Outputs!AD30</f>
        <v>0</v>
      </c>
      <c r="AJ61" s="379"/>
      <c r="AK61" s="379"/>
      <c r="AL61" s="379"/>
      <c r="AM61" s="379"/>
      <c r="AN61" s="424"/>
      <c r="AP61" s="303">
        <f>Outputs!AK30</f>
        <v>0</v>
      </c>
      <c r="AQ61" s="303">
        <f>Outputs!AL30</f>
        <v>0</v>
      </c>
      <c r="AR61" s="379"/>
      <c r="AS61" s="379"/>
      <c r="AT61" s="379"/>
      <c r="AU61" s="379"/>
      <c r="AV61" s="424"/>
      <c r="AX61" s="303">
        <f>Outputs!AS30</f>
        <v>0</v>
      </c>
      <c r="AY61" s="303">
        <f>Outputs!AT30</f>
        <v>0</v>
      </c>
      <c r="AZ61" s="379"/>
      <c r="BA61" s="379"/>
      <c r="BB61" s="379"/>
      <c r="BC61" s="379"/>
      <c r="BD61" s="424"/>
      <c r="BF61" s="303">
        <f>Outputs!BA30</f>
        <v>0</v>
      </c>
      <c r="BG61" s="303">
        <f>Outputs!BB30</f>
        <v>0</v>
      </c>
      <c r="BH61" s="379"/>
      <c r="BI61" s="379"/>
      <c r="BJ61" s="379"/>
      <c r="BK61" s="379"/>
      <c r="BL61" s="424"/>
    </row>
    <row r="62" spans="1:64" s="302" customFormat="1" ht="19.5" x14ac:dyDescent="0.25">
      <c r="A62" s="25"/>
      <c r="B62" s="53"/>
      <c r="C62" s="281"/>
      <c r="D62" s="5" t="s">
        <v>182</v>
      </c>
      <c r="E62" s="67" t="s">
        <v>158</v>
      </c>
      <c r="F62" s="32" t="s">
        <v>39</v>
      </c>
      <c r="G62" s="228"/>
      <c r="H62" s="472"/>
      <c r="I62" s="228"/>
      <c r="J62" s="303">
        <f>'CPC Data'!D5</f>
        <v>0</v>
      </c>
      <c r="K62" s="301">
        <f>'CPC Data'!E5</f>
        <v>0</v>
      </c>
      <c r="L62" s="379"/>
      <c r="M62" s="379"/>
      <c r="N62" s="379"/>
      <c r="O62" s="379"/>
      <c r="P62" s="424"/>
      <c r="R62" s="303">
        <f>'CPC Data'!F5</f>
        <v>0</v>
      </c>
      <c r="S62" s="301">
        <f>'CPC Data'!M5</f>
        <v>0</v>
      </c>
      <c r="T62" s="379"/>
      <c r="U62" s="379"/>
      <c r="V62" s="379"/>
      <c r="W62" s="379"/>
      <c r="X62" s="424"/>
      <c r="Z62" s="303">
        <f>'CPC Data'!H5</f>
        <v>0</v>
      </c>
      <c r="AA62" s="301">
        <f>'CPC Data'!U5</f>
        <v>0</v>
      </c>
      <c r="AB62" s="379"/>
      <c r="AC62" s="379"/>
      <c r="AD62" s="379"/>
      <c r="AE62" s="379"/>
      <c r="AF62" s="424"/>
      <c r="AH62" s="303">
        <f>'CPC Data'!J5</f>
        <v>0</v>
      </c>
      <c r="AI62" s="301">
        <f>'CPC Data'!AC5</f>
        <v>0</v>
      </c>
      <c r="AJ62" s="379"/>
      <c r="AK62" s="379"/>
      <c r="AL62" s="379"/>
      <c r="AM62" s="379"/>
      <c r="AN62" s="424"/>
      <c r="AP62" s="303">
        <f>'CPC Data'!L5</f>
        <v>0</v>
      </c>
      <c r="AQ62" s="301">
        <f>'CPC Data'!AK5</f>
        <v>0</v>
      </c>
      <c r="AR62" s="379"/>
      <c r="AS62" s="379"/>
      <c r="AT62" s="379"/>
      <c r="AU62" s="379"/>
      <c r="AV62" s="424"/>
      <c r="AX62" s="303">
        <f>'CPC Data'!N5</f>
        <v>0</v>
      </c>
      <c r="AY62" s="301">
        <f>'CPC Data'!AS5</f>
        <v>0</v>
      </c>
      <c r="AZ62" s="379"/>
      <c r="BA62" s="379"/>
      <c r="BB62" s="379"/>
      <c r="BC62" s="379"/>
      <c r="BD62" s="424"/>
      <c r="BF62" s="303">
        <f>'CPC Data'!P5</f>
        <v>0</v>
      </c>
      <c r="BG62" s="301">
        <f>'CPC Data'!BA5</f>
        <v>0</v>
      </c>
      <c r="BH62" s="379"/>
      <c r="BI62" s="379"/>
      <c r="BJ62" s="379"/>
      <c r="BK62" s="379"/>
      <c r="BL62" s="424"/>
    </row>
    <row r="63" spans="1:64" s="307" customFormat="1" ht="78" x14ac:dyDescent="0.25">
      <c r="A63" s="109"/>
      <c r="B63" s="98" t="s">
        <v>183</v>
      </c>
      <c r="C63" s="102" t="s">
        <v>184</v>
      </c>
      <c r="D63" s="8" t="s">
        <v>185</v>
      </c>
      <c r="E63" s="103" t="s">
        <v>186</v>
      </c>
      <c r="F63" s="104" t="s">
        <v>41</v>
      </c>
      <c r="G63" s="228"/>
      <c r="H63" s="471">
        <f>'Parenting practices Report'!D4</f>
        <v>0</v>
      </c>
      <c r="I63" s="228"/>
      <c r="J63" s="409"/>
      <c r="K63" s="476">
        <f>'Parenting practices Report'!E4</f>
        <v>0</v>
      </c>
      <c r="L63" s="379"/>
      <c r="M63" s="379"/>
      <c r="N63" s="379"/>
      <c r="O63" s="379"/>
      <c r="P63" s="424"/>
      <c r="R63" s="409"/>
      <c r="S63" s="379"/>
      <c r="T63" s="379"/>
      <c r="U63" s="379"/>
      <c r="V63" s="379"/>
      <c r="W63" s="379"/>
      <c r="X63" s="424"/>
      <c r="Z63" s="409"/>
      <c r="AA63" s="476">
        <f>'Parenting practices Report'!F4</f>
        <v>0</v>
      </c>
      <c r="AB63" s="379"/>
      <c r="AC63" s="379"/>
      <c r="AD63" s="379"/>
      <c r="AE63" s="379"/>
      <c r="AF63" s="424"/>
      <c r="AH63" s="409"/>
      <c r="AI63" s="379"/>
      <c r="AJ63" s="379"/>
      <c r="AK63" s="379"/>
      <c r="AL63" s="379"/>
      <c r="AM63" s="379"/>
      <c r="AN63" s="424"/>
      <c r="AP63" s="409"/>
      <c r="AQ63" s="476">
        <f>'Parenting practices Report'!G4</f>
        <v>0</v>
      </c>
      <c r="AR63" s="379"/>
      <c r="AS63" s="379"/>
      <c r="AT63" s="379"/>
      <c r="AU63" s="379"/>
      <c r="AV63" s="424"/>
      <c r="AX63" s="409"/>
      <c r="AY63" s="379"/>
      <c r="AZ63" s="379"/>
      <c r="BA63" s="379"/>
      <c r="BB63" s="379"/>
      <c r="BC63" s="379"/>
      <c r="BD63" s="424"/>
      <c r="BF63" s="409"/>
      <c r="BG63" s="476">
        <f>'Parenting practices Report'!H4</f>
        <v>0</v>
      </c>
      <c r="BH63" s="379"/>
      <c r="BI63" s="379"/>
      <c r="BJ63" s="379"/>
      <c r="BK63" s="379"/>
      <c r="BL63" s="424"/>
    </row>
    <row r="64" spans="1:64" s="307" customFormat="1" ht="58.5" x14ac:dyDescent="0.25">
      <c r="A64" s="109"/>
      <c r="B64" s="456"/>
      <c r="C64" s="457"/>
      <c r="D64" s="8" t="s">
        <v>759</v>
      </c>
      <c r="E64" s="103" t="s">
        <v>186</v>
      </c>
      <c r="F64" s="104" t="s">
        <v>41</v>
      </c>
      <c r="G64" s="228"/>
      <c r="H64" s="471">
        <f>'Parenting practices Report'!D6</f>
        <v>0</v>
      </c>
      <c r="I64" s="228"/>
      <c r="J64" s="409"/>
      <c r="K64" s="476">
        <f>'Parenting practices Report'!E6</f>
        <v>0</v>
      </c>
      <c r="L64" s="379"/>
      <c r="M64" s="379"/>
      <c r="N64" s="379"/>
      <c r="O64" s="379"/>
      <c r="P64" s="424"/>
      <c r="R64" s="409"/>
      <c r="S64" s="379"/>
      <c r="T64" s="379"/>
      <c r="U64" s="379"/>
      <c r="V64" s="379"/>
      <c r="W64" s="379"/>
      <c r="X64" s="424"/>
      <c r="Z64" s="409"/>
      <c r="AA64" s="476">
        <f>'Parenting practices Report'!F6</f>
        <v>0</v>
      </c>
      <c r="AB64" s="379"/>
      <c r="AC64" s="379"/>
      <c r="AD64" s="379"/>
      <c r="AE64" s="379"/>
      <c r="AF64" s="424"/>
      <c r="AH64" s="409"/>
      <c r="AI64" s="379"/>
      <c r="AJ64" s="379"/>
      <c r="AK64" s="379"/>
      <c r="AL64" s="379"/>
      <c r="AM64" s="379"/>
      <c r="AN64" s="424"/>
      <c r="AP64" s="409"/>
      <c r="AQ64" s="476">
        <f>'Parenting practices Report'!G6</f>
        <v>0</v>
      </c>
      <c r="AR64" s="379"/>
      <c r="AS64" s="379"/>
      <c r="AT64" s="379"/>
      <c r="AU64" s="379"/>
      <c r="AV64" s="424"/>
      <c r="AX64" s="409"/>
      <c r="AY64" s="379"/>
      <c r="AZ64" s="379"/>
      <c r="BA64" s="379"/>
      <c r="BB64" s="379"/>
      <c r="BC64" s="379"/>
      <c r="BD64" s="424"/>
      <c r="BF64" s="409"/>
      <c r="BG64" s="476">
        <f>'Parenting practices Report'!H6</f>
        <v>0</v>
      </c>
      <c r="BH64" s="379"/>
      <c r="BI64" s="379"/>
      <c r="BJ64" s="379"/>
      <c r="BK64" s="379"/>
      <c r="BL64" s="424"/>
    </row>
    <row r="65" spans="1:64" s="307" customFormat="1" ht="39" x14ac:dyDescent="0.25">
      <c r="A65" s="109"/>
      <c r="B65" s="99"/>
      <c r="C65" s="100"/>
      <c r="D65" s="8" t="s">
        <v>758</v>
      </c>
      <c r="E65" s="103" t="s">
        <v>186</v>
      </c>
      <c r="F65" s="104" t="s">
        <v>41</v>
      </c>
      <c r="G65" s="224"/>
      <c r="H65" s="471">
        <f>'Parenting practices Report'!D9</f>
        <v>0</v>
      </c>
      <c r="I65" s="224"/>
      <c r="J65" s="409"/>
      <c r="K65" s="476">
        <f>'Parenting practices Report'!E9</f>
        <v>0</v>
      </c>
      <c r="L65" s="379"/>
      <c r="M65" s="379"/>
      <c r="N65" s="379"/>
      <c r="O65" s="379"/>
      <c r="P65" s="424"/>
      <c r="R65" s="409"/>
      <c r="S65" s="379"/>
      <c r="T65" s="379"/>
      <c r="U65" s="379"/>
      <c r="V65" s="379"/>
      <c r="W65" s="379"/>
      <c r="X65" s="424"/>
      <c r="Z65" s="409"/>
      <c r="AA65" s="476">
        <f>'Parenting practices Report'!F9</f>
        <v>0</v>
      </c>
      <c r="AB65" s="379"/>
      <c r="AC65" s="379"/>
      <c r="AD65" s="379"/>
      <c r="AE65" s="379"/>
      <c r="AF65" s="424"/>
      <c r="AH65" s="409"/>
      <c r="AI65" s="379"/>
      <c r="AJ65" s="379"/>
      <c r="AK65" s="379"/>
      <c r="AL65" s="379"/>
      <c r="AM65" s="379"/>
      <c r="AN65" s="424"/>
      <c r="AP65" s="409"/>
      <c r="AQ65" s="476">
        <f>'Parenting practices Report'!G9</f>
        <v>0</v>
      </c>
      <c r="AR65" s="379"/>
      <c r="AS65" s="379"/>
      <c r="AT65" s="379"/>
      <c r="AU65" s="379"/>
      <c r="AV65" s="424"/>
      <c r="AX65" s="409"/>
      <c r="AY65" s="379"/>
      <c r="AZ65" s="379"/>
      <c r="BA65" s="379"/>
      <c r="BB65" s="379"/>
      <c r="BC65" s="379"/>
      <c r="BD65" s="424"/>
      <c r="BF65" s="409"/>
      <c r="BG65" s="476">
        <f>'Parenting practices Report'!H9</f>
        <v>0</v>
      </c>
      <c r="BH65" s="379"/>
      <c r="BI65" s="379"/>
      <c r="BJ65" s="379"/>
      <c r="BK65" s="379"/>
      <c r="BL65" s="424"/>
    </row>
    <row r="66" spans="1:64" s="302" customFormat="1" ht="39.6" customHeight="1" x14ac:dyDescent="0.25">
      <c r="A66" s="25"/>
      <c r="B66" s="99"/>
      <c r="C66" s="100"/>
      <c r="D66" s="380" t="s">
        <v>187</v>
      </c>
      <c r="E66" s="103" t="s">
        <v>86</v>
      </c>
      <c r="F66" s="105" t="s">
        <v>41</v>
      </c>
      <c r="G66" s="224"/>
      <c r="H66" s="470">
        <f>'Child Wellbeing Meas. Data'!D7</f>
        <v>0</v>
      </c>
      <c r="I66" s="224"/>
      <c r="J66" s="409"/>
      <c r="K66" s="476">
        <f>'Parenting practices Report'!E7</f>
        <v>0</v>
      </c>
      <c r="L66" s="379"/>
      <c r="M66" s="379"/>
      <c r="N66" s="379"/>
      <c r="O66" s="379"/>
      <c r="P66" s="424"/>
      <c r="R66" s="409"/>
      <c r="S66" s="301">
        <f>'Child Wellbeing Meas. Data'!M7</f>
        <v>0</v>
      </c>
      <c r="T66" s="379"/>
      <c r="U66" s="379"/>
      <c r="V66" s="379"/>
      <c r="W66" s="379"/>
      <c r="X66" s="424"/>
      <c r="Z66" s="409"/>
      <c r="AA66" s="476">
        <f>'Parenting practices Report'!U7</f>
        <v>0</v>
      </c>
      <c r="AB66" s="379"/>
      <c r="AC66" s="379"/>
      <c r="AD66" s="379"/>
      <c r="AE66" s="379"/>
      <c r="AF66" s="424"/>
      <c r="AH66" s="409"/>
      <c r="AI66" s="301">
        <f>'Child Wellbeing Meas. Data'!AC7</f>
        <v>0</v>
      </c>
      <c r="AJ66" s="379"/>
      <c r="AK66" s="379"/>
      <c r="AL66" s="379"/>
      <c r="AM66" s="379"/>
      <c r="AN66" s="424"/>
      <c r="AP66" s="409"/>
      <c r="AQ66" s="476">
        <f>'Parenting practices Report'!AK7</f>
        <v>0</v>
      </c>
      <c r="AR66" s="379"/>
      <c r="AS66" s="379"/>
      <c r="AT66" s="379"/>
      <c r="AU66" s="379"/>
      <c r="AV66" s="424"/>
      <c r="AX66" s="409"/>
      <c r="AY66" s="301">
        <f>'Child Wellbeing Meas. Data'!AS7</f>
        <v>0</v>
      </c>
      <c r="AZ66" s="379"/>
      <c r="BA66" s="379"/>
      <c r="BB66" s="379"/>
      <c r="BC66" s="379"/>
      <c r="BD66" s="424"/>
      <c r="BF66" s="409"/>
      <c r="BG66" s="476">
        <f>'Parenting practices Report'!BA7</f>
        <v>0</v>
      </c>
      <c r="BH66" s="379"/>
      <c r="BI66" s="379"/>
      <c r="BJ66" s="379"/>
      <c r="BK66" s="379"/>
      <c r="BL66" s="424"/>
    </row>
    <row r="67" spans="1:64" s="302" customFormat="1" ht="39" x14ac:dyDescent="0.25">
      <c r="A67" s="25"/>
      <c r="B67" s="99"/>
      <c r="C67" s="100"/>
      <c r="D67" s="97" t="s">
        <v>188</v>
      </c>
      <c r="E67" s="103" t="s">
        <v>86</v>
      </c>
      <c r="F67" s="105" t="s">
        <v>41</v>
      </c>
      <c r="G67" s="224"/>
      <c r="H67" s="470">
        <f>'Child Wellbeing Meas. Data'!D8</f>
        <v>0</v>
      </c>
      <c r="I67" s="224"/>
      <c r="J67" s="409"/>
      <c r="K67" s="476">
        <f>'Parenting practices Report'!E8</f>
        <v>0</v>
      </c>
      <c r="L67" s="379"/>
      <c r="M67" s="379"/>
      <c r="N67" s="379"/>
      <c r="O67" s="379"/>
      <c r="P67" s="424"/>
      <c r="R67" s="409"/>
      <c r="S67" s="301">
        <f>'Child Wellbeing Meas. Data'!M8</f>
        <v>0</v>
      </c>
      <c r="T67" s="379"/>
      <c r="U67" s="379"/>
      <c r="V67" s="379"/>
      <c r="W67" s="379"/>
      <c r="X67" s="424"/>
      <c r="Z67" s="409"/>
      <c r="AA67" s="476">
        <f>'Parenting practices Report'!U8</f>
        <v>0</v>
      </c>
      <c r="AB67" s="379"/>
      <c r="AC67" s="379"/>
      <c r="AD67" s="379"/>
      <c r="AE67" s="379"/>
      <c r="AF67" s="424"/>
      <c r="AH67" s="409"/>
      <c r="AI67" s="301">
        <f>'Child Wellbeing Meas. Data'!AC8</f>
        <v>0</v>
      </c>
      <c r="AJ67" s="379"/>
      <c r="AK67" s="379"/>
      <c r="AL67" s="379"/>
      <c r="AM67" s="379"/>
      <c r="AN67" s="424"/>
      <c r="AP67" s="409"/>
      <c r="AQ67" s="476">
        <f>'Parenting practices Report'!AK8</f>
        <v>0</v>
      </c>
      <c r="AR67" s="379"/>
      <c r="AS67" s="379"/>
      <c r="AT67" s="379"/>
      <c r="AU67" s="379"/>
      <c r="AV67" s="424"/>
      <c r="AX67" s="409"/>
      <c r="AY67" s="301">
        <f>'Child Wellbeing Meas. Data'!AS8</f>
        <v>0</v>
      </c>
      <c r="AZ67" s="379"/>
      <c r="BA67" s="379"/>
      <c r="BB67" s="379"/>
      <c r="BC67" s="379"/>
      <c r="BD67" s="424"/>
      <c r="BF67" s="409"/>
      <c r="BG67" s="476">
        <f>'Parenting practices Report'!BA8</f>
        <v>0</v>
      </c>
      <c r="BH67" s="379"/>
      <c r="BI67" s="379"/>
      <c r="BJ67" s="379"/>
      <c r="BK67" s="379"/>
      <c r="BL67" s="424"/>
    </row>
    <row r="68" spans="1:64" s="302" customFormat="1" ht="19.5" x14ac:dyDescent="0.25">
      <c r="A68" s="25"/>
      <c r="B68" s="160"/>
      <c r="C68" s="101"/>
      <c r="D68" s="8" t="s">
        <v>189</v>
      </c>
      <c r="E68" s="69" t="s">
        <v>40</v>
      </c>
      <c r="F68" s="123" t="s">
        <v>41</v>
      </c>
      <c r="G68" s="224"/>
      <c r="H68" s="470">
        <f>'Child Status Index Data'!D4</f>
        <v>0</v>
      </c>
      <c r="I68" s="224"/>
      <c r="J68" s="409"/>
      <c r="K68" s="476">
        <f>'Parenting practices Report'!E9</f>
        <v>0</v>
      </c>
      <c r="L68" s="379"/>
      <c r="M68" s="379"/>
      <c r="N68" s="379"/>
      <c r="O68" s="379"/>
      <c r="P68" s="424"/>
      <c r="R68" s="409"/>
      <c r="S68" s="301">
        <f>'Child Status Index Data'!$E$4</f>
        <v>0</v>
      </c>
      <c r="T68" s="379"/>
      <c r="U68" s="379"/>
      <c r="V68" s="379"/>
      <c r="W68" s="379"/>
      <c r="X68" s="424"/>
      <c r="Z68" s="409"/>
      <c r="AA68" s="476">
        <f>'Parenting practices Report'!U9</f>
        <v>0</v>
      </c>
      <c r="AB68" s="379"/>
      <c r="AC68" s="379"/>
      <c r="AD68" s="379"/>
      <c r="AE68" s="379"/>
      <c r="AF68" s="424"/>
      <c r="AH68" s="409"/>
      <c r="AI68" s="301">
        <f>'Child Status Index Data'!$E$4</f>
        <v>0</v>
      </c>
      <c r="AJ68" s="379"/>
      <c r="AK68" s="379"/>
      <c r="AL68" s="379"/>
      <c r="AM68" s="379"/>
      <c r="AN68" s="424"/>
      <c r="AP68" s="409"/>
      <c r="AQ68" s="476">
        <f>'Parenting practices Report'!AK9</f>
        <v>0</v>
      </c>
      <c r="AR68" s="379"/>
      <c r="AS68" s="379"/>
      <c r="AT68" s="379"/>
      <c r="AU68" s="379"/>
      <c r="AV68" s="424"/>
      <c r="AX68" s="409"/>
      <c r="AY68" s="301">
        <f>'Child Status Index Data'!$E$4</f>
        <v>0</v>
      </c>
      <c r="AZ68" s="379"/>
      <c r="BA68" s="379"/>
      <c r="BB68" s="379"/>
      <c r="BC68" s="379"/>
      <c r="BD68" s="424"/>
      <c r="BF68" s="409"/>
      <c r="BG68" s="476">
        <f>'Parenting practices Report'!BA9</f>
        <v>0</v>
      </c>
      <c r="BH68" s="379"/>
      <c r="BI68" s="379"/>
      <c r="BJ68" s="379"/>
      <c r="BK68" s="379"/>
      <c r="BL68" s="424"/>
    </row>
    <row r="69" spans="1:64" s="302" customFormat="1" ht="19.5" x14ac:dyDescent="0.25">
      <c r="A69" s="25"/>
      <c r="B69" s="160"/>
      <c r="C69" s="101"/>
      <c r="D69" s="8" t="s">
        <v>190</v>
      </c>
      <c r="E69" s="69" t="s">
        <v>40</v>
      </c>
      <c r="F69" s="123" t="s">
        <v>41</v>
      </c>
      <c r="G69" s="224"/>
      <c r="H69" s="470">
        <f>'Child Status Index Data'!D5</f>
        <v>0</v>
      </c>
      <c r="I69" s="224"/>
      <c r="J69" s="409"/>
      <c r="K69" s="476">
        <f>'Parenting practices Report'!E10</f>
        <v>0</v>
      </c>
      <c r="L69" s="379"/>
      <c r="M69" s="379"/>
      <c r="N69" s="379"/>
      <c r="O69" s="379"/>
      <c r="P69" s="424"/>
      <c r="R69" s="409"/>
      <c r="S69" s="301">
        <f>'Child Status Index Data'!$E$5</f>
        <v>0</v>
      </c>
      <c r="T69" s="379"/>
      <c r="U69" s="379"/>
      <c r="V69" s="379"/>
      <c r="W69" s="379"/>
      <c r="X69" s="424"/>
      <c r="Z69" s="409"/>
      <c r="AA69" s="476">
        <f>'Parenting practices Report'!U10</f>
        <v>0</v>
      </c>
      <c r="AB69" s="379"/>
      <c r="AC69" s="379"/>
      <c r="AD69" s="379"/>
      <c r="AE69" s="379"/>
      <c r="AF69" s="424"/>
      <c r="AH69" s="409"/>
      <c r="AI69" s="301">
        <f>'Child Status Index Data'!$E$5</f>
        <v>0</v>
      </c>
      <c r="AJ69" s="379"/>
      <c r="AK69" s="379"/>
      <c r="AL69" s="379"/>
      <c r="AM69" s="379"/>
      <c r="AN69" s="424"/>
      <c r="AP69" s="409"/>
      <c r="AQ69" s="476">
        <f>'Parenting practices Report'!AK10</f>
        <v>0</v>
      </c>
      <c r="AR69" s="379"/>
      <c r="AS69" s="379"/>
      <c r="AT69" s="379"/>
      <c r="AU69" s="379"/>
      <c r="AV69" s="424"/>
      <c r="AX69" s="409"/>
      <c r="AY69" s="301">
        <f>'Child Status Index Data'!$E$5</f>
        <v>0</v>
      </c>
      <c r="AZ69" s="379"/>
      <c r="BA69" s="379"/>
      <c r="BB69" s="379"/>
      <c r="BC69" s="379"/>
      <c r="BD69" s="424"/>
      <c r="BF69" s="409"/>
      <c r="BG69" s="476">
        <f>'Parenting practices Report'!BA10</f>
        <v>0</v>
      </c>
      <c r="BH69" s="379"/>
      <c r="BI69" s="379"/>
      <c r="BJ69" s="379"/>
      <c r="BK69" s="379"/>
      <c r="BL69" s="424"/>
    </row>
    <row r="70" spans="1:64" s="302" customFormat="1" ht="58.5" x14ac:dyDescent="0.25">
      <c r="A70" s="25"/>
      <c r="B70" s="10" t="s">
        <v>191</v>
      </c>
      <c r="C70" s="11" t="s">
        <v>192</v>
      </c>
      <c r="D70" s="11" t="s">
        <v>193</v>
      </c>
      <c r="E70" s="68" t="s">
        <v>194</v>
      </c>
      <c r="F70" s="12" t="s">
        <v>41</v>
      </c>
      <c r="G70" s="224"/>
      <c r="H70" s="470">
        <f>'Farmer family st. Data'!D4</f>
        <v>0</v>
      </c>
      <c r="I70" s="224"/>
      <c r="J70" s="409"/>
      <c r="K70" s="476">
        <f>'Parenting practices Report'!E11</f>
        <v>0</v>
      </c>
      <c r="L70" s="379"/>
      <c r="M70" s="379"/>
      <c r="N70" s="379"/>
      <c r="O70" s="379"/>
      <c r="P70" s="424"/>
      <c r="R70" s="409"/>
      <c r="S70" s="301">
        <f>'Farmer family st. Data'!M4</f>
        <v>0</v>
      </c>
      <c r="T70" s="379"/>
      <c r="U70" s="379"/>
      <c r="V70" s="379"/>
      <c r="W70" s="379"/>
      <c r="X70" s="424"/>
      <c r="Z70" s="409"/>
      <c r="AA70" s="476">
        <f>'Parenting practices Report'!U11</f>
        <v>0</v>
      </c>
      <c r="AB70" s="379"/>
      <c r="AC70" s="379"/>
      <c r="AD70" s="379"/>
      <c r="AE70" s="379"/>
      <c r="AF70" s="424"/>
      <c r="AH70" s="409"/>
      <c r="AI70" s="301">
        <f>'Farmer family st. Data'!AC4</f>
        <v>0</v>
      </c>
      <c r="AJ70" s="379"/>
      <c r="AK70" s="379"/>
      <c r="AL70" s="379"/>
      <c r="AM70" s="379"/>
      <c r="AN70" s="424"/>
      <c r="AP70" s="409"/>
      <c r="AQ70" s="476">
        <f>'Parenting practices Report'!AK11</f>
        <v>0</v>
      </c>
      <c r="AR70" s="379"/>
      <c r="AS70" s="379"/>
      <c r="AT70" s="379"/>
      <c r="AU70" s="379"/>
      <c r="AV70" s="424"/>
      <c r="AX70" s="409"/>
      <c r="AY70" s="301">
        <f>'Farmer family st. Data'!AS4</f>
        <v>0</v>
      </c>
      <c r="AZ70" s="379"/>
      <c r="BA70" s="379"/>
      <c r="BB70" s="379"/>
      <c r="BC70" s="379"/>
      <c r="BD70" s="424"/>
      <c r="BF70" s="409"/>
      <c r="BG70" s="476">
        <f>'Parenting practices Report'!BA11</f>
        <v>0</v>
      </c>
      <c r="BH70" s="379"/>
      <c r="BI70" s="379"/>
      <c r="BJ70" s="379"/>
      <c r="BK70" s="379"/>
      <c r="BL70" s="424"/>
    </row>
    <row r="71" spans="1:64" s="302" customFormat="1" ht="58.5" x14ac:dyDescent="0.25">
      <c r="A71" s="25"/>
      <c r="B71" s="30" t="s">
        <v>195</v>
      </c>
      <c r="C71" s="31" t="s">
        <v>196</v>
      </c>
      <c r="D71" s="5" t="s">
        <v>197</v>
      </c>
      <c r="E71" s="67" t="s">
        <v>194</v>
      </c>
      <c r="F71" s="6" t="s">
        <v>41</v>
      </c>
      <c r="G71" s="224"/>
      <c r="H71" s="470">
        <f>'Farmer family st. Data'!D5</f>
        <v>0</v>
      </c>
      <c r="I71" s="224"/>
      <c r="J71" s="409"/>
      <c r="K71" s="476">
        <f>'Parenting practices Report'!E12</f>
        <v>0</v>
      </c>
      <c r="L71" s="379"/>
      <c r="M71" s="379"/>
      <c r="N71" s="379"/>
      <c r="O71" s="379"/>
      <c r="P71" s="424"/>
      <c r="R71" s="409"/>
      <c r="S71" s="301">
        <f>'Farmer family st. Data'!M5</f>
        <v>0</v>
      </c>
      <c r="T71" s="379"/>
      <c r="U71" s="379"/>
      <c r="V71" s="379"/>
      <c r="W71" s="379"/>
      <c r="X71" s="424"/>
      <c r="Z71" s="409"/>
      <c r="AA71" s="476">
        <f>'Parenting practices Report'!U12</f>
        <v>0</v>
      </c>
      <c r="AB71" s="379"/>
      <c r="AC71" s="379"/>
      <c r="AD71" s="379"/>
      <c r="AE71" s="379"/>
      <c r="AF71" s="424"/>
      <c r="AH71" s="409"/>
      <c r="AI71" s="301">
        <f>'Farmer family st. Data'!AC5</f>
        <v>0</v>
      </c>
      <c r="AJ71" s="379"/>
      <c r="AK71" s="379"/>
      <c r="AL71" s="379"/>
      <c r="AM71" s="379"/>
      <c r="AN71" s="424"/>
      <c r="AP71" s="409"/>
      <c r="AQ71" s="476">
        <f>'Parenting practices Report'!AK12</f>
        <v>0</v>
      </c>
      <c r="AR71" s="379"/>
      <c r="AS71" s="379"/>
      <c r="AT71" s="379"/>
      <c r="AU71" s="379"/>
      <c r="AV71" s="424"/>
      <c r="AX71" s="409"/>
      <c r="AY71" s="301">
        <f>'Farmer family st. Data'!AS5</f>
        <v>0</v>
      </c>
      <c r="AZ71" s="379"/>
      <c r="BA71" s="379"/>
      <c r="BB71" s="379"/>
      <c r="BC71" s="379"/>
      <c r="BD71" s="424"/>
      <c r="BF71" s="409"/>
      <c r="BG71" s="476">
        <f>'Parenting practices Report'!BA12</f>
        <v>0</v>
      </c>
      <c r="BH71" s="379"/>
      <c r="BI71" s="379"/>
      <c r="BJ71" s="379"/>
      <c r="BK71" s="379"/>
      <c r="BL71" s="424"/>
    </row>
    <row r="72" spans="1:64" s="302" customFormat="1" ht="39" x14ac:dyDescent="0.25">
      <c r="A72" s="25"/>
      <c r="B72" s="350"/>
      <c r="C72" s="57"/>
      <c r="D72" s="5" t="s">
        <v>198</v>
      </c>
      <c r="E72" s="67" t="s">
        <v>194</v>
      </c>
      <c r="F72" s="6" t="s">
        <v>41</v>
      </c>
      <c r="G72" s="224"/>
      <c r="H72" s="470">
        <f>'Farmer family st. Data'!D6</f>
        <v>0</v>
      </c>
      <c r="I72" s="224"/>
      <c r="J72" s="409"/>
      <c r="K72" s="476">
        <f>'Parenting practices Report'!E13</f>
        <v>0</v>
      </c>
      <c r="L72" s="379"/>
      <c r="M72" s="379"/>
      <c r="N72" s="379"/>
      <c r="O72" s="379"/>
      <c r="P72" s="424"/>
      <c r="R72" s="409"/>
      <c r="S72" s="301">
        <f>'Farmer family st. Data'!M6</f>
        <v>0</v>
      </c>
      <c r="T72" s="379"/>
      <c r="U72" s="379"/>
      <c r="V72" s="379"/>
      <c r="W72" s="379"/>
      <c r="X72" s="424"/>
      <c r="Z72" s="409"/>
      <c r="AA72" s="476">
        <f>'Parenting practices Report'!U13</f>
        <v>0</v>
      </c>
      <c r="AB72" s="379"/>
      <c r="AC72" s="379"/>
      <c r="AD72" s="379"/>
      <c r="AE72" s="379"/>
      <c r="AF72" s="424"/>
      <c r="AH72" s="409"/>
      <c r="AI72" s="301">
        <f>'Farmer family st. Data'!AC6</f>
        <v>0</v>
      </c>
      <c r="AJ72" s="379"/>
      <c r="AK72" s="379"/>
      <c r="AL72" s="379"/>
      <c r="AM72" s="379"/>
      <c r="AN72" s="424"/>
      <c r="AP72" s="409"/>
      <c r="AQ72" s="476">
        <f>'Parenting practices Report'!AK13</f>
        <v>0</v>
      </c>
      <c r="AR72" s="379"/>
      <c r="AS72" s="379"/>
      <c r="AT72" s="379"/>
      <c r="AU72" s="379"/>
      <c r="AV72" s="424"/>
      <c r="AX72" s="409"/>
      <c r="AY72" s="301">
        <f>'Farmer family st. Data'!AS6</f>
        <v>0</v>
      </c>
      <c r="AZ72" s="379"/>
      <c r="BA72" s="379"/>
      <c r="BB72" s="379"/>
      <c r="BC72" s="379"/>
      <c r="BD72" s="424"/>
      <c r="BF72" s="409"/>
      <c r="BG72" s="476">
        <f>'Parenting practices Report'!BA13</f>
        <v>0</v>
      </c>
      <c r="BH72" s="379"/>
      <c r="BI72" s="379"/>
      <c r="BJ72" s="379"/>
      <c r="BK72" s="379"/>
      <c r="BL72" s="424"/>
    </row>
    <row r="73" spans="1:64" s="302" customFormat="1" ht="39" x14ac:dyDescent="0.25">
      <c r="A73" s="25"/>
      <c r="B73" s="41"/>
      <c r="C73" s="57"/>
      <c r="D73" s="5" t="s">
        <v>199</v>
      </c>
      <c r="E73" s="67" t="s">
        <v>194</v>
      </c>
      <c r="F73" s="6" t="s">
        <v>41</v>
      </c>
      <c r="G73" s="224"/>
      <c r="H73" s="470">
        <f>'Farmer family st. Data'!D7</f>
        <v>0</v>
      </c>
      <c r="I73" s="224"/>
      <c r="J73" s="409"/>
      <c r="K73" s="476">
        <f>'Parenting practices Report'!E14</f>
        <v>0</v>
      </c>
      <c r="L73" s="379"/>
      <c r="M73" s="379"/>
      <c r="N73" s="379"/>
      <c r="O73" s="379"/>
      <c r="P73" s="424"/>
      <c r="R73" s="409"/>
      <c r="S73" s="301">
        <f>'Farmer family st. Data'!M7</f>
        <v>0</v>
      </c>
      <c r="T73" s="379"/>
      <c r="U73" s="379"/>
      <c r="V73" s="379"/>
      <c r="W73" s="379"/>
      <c r="X73" s="424"/>
      <c r="Z73" s="409"/>
      <c r="AA73" s="476">
        <f>'Parenting practices Report'!U14</f>
        <v>0</v>
      </c>
      <c r="AB73" s="379"/>
      <c r="AC73" s="379"/>
      <c r="AD73" s="379"/>
      <c r="AE73" s="379"/>
      <c r="AF73" s="424"/>
      <c r="AH73" s="409"/>
      <c r="AI73" s="301">
        <f>'Farmer family st. Data'!AC7</f>
        <v>0</v>
      </c>
      <c r="AJ73" s="379"/>
      <c r="AK73" s="379"/>
      <c r="AL73" s="379"/>
      <c r="AM73" s="379"/>
      <c r="AN73" s="424"/>
      <c r="AP73" s="409"/>
      <c r="AQ73" s="476">
        <f>'Parenting practices Report'!AK14</f>
        <v>0</v>
      </c>
      <c r="AR73" s="379"/>
      <c r="AS73" s="379"/>
      <c r="AT73" s="379"/>
      <c r="AU73" s="379"/>
      <c r="AV73" s="424"/>
      <c r="AX73" s="409"/>
      <c r="AY73" s="301">
        <f>'Farmer family st. Data'!AS7</f>
        <v>0</v>
      </c>
      <c r="AZ73" s="379"/>
      <c r="BA73" s="379"/>
      <c r="BB73" s="379"/>
      <c r="BC73" s="379"/>
      <c r="BD73" s="424"/>
      <c r="BF73" s="409"/>
      <c r="BG73" s="476">
        <f>'Parenting practices Report'!BA14</f>
        <v>0</v>
      </c>
      <c r="BH73" s="379"/>
      <c r="BI73" s="379"/>
      <c r="BJ73" s="379"/>
      <c r="BK73" s="379"/>
      <c r="BL73" s="424"/>
    </row>
    <row r="74" spans="1:64" s="302" customFormat="1" ht="41.25" customHeight="1" x14ac:dyDescent="0.25">
      <c r="A74" s="25"/>
      <c r="B74" s="4" t="s">
        <v>200</v>
      </c>
      <c r="C74" s="5" t="s">
        <v>201</v>
      </c>
      <c r="D74" s="343" t="str">
        <f>D28</f>
        <v># of farmer groups supported</v>
      </c>
      <c r="E74" s="70" t="s">
        <v>823</v>
      </c>
      <c r="F74" s="6" t="s">
        <v>39</v>
      </c>
      <c r="G74" s="224"/>
      <c r="H74" s="473"/>
      <c r="I74" s="224"/>
      <c r="J74" s="301">
        <f>Outputs!E16</f>
        <v>0</v>
      </c>
      <c r="K74" s="476">
        <f>'Parenting practices Report'!E15</f>
        <v>0</v>
      </c>
      <c r="L74" s="379"/>
      <c r="M74" s="379"/>
      <c r="N74" s="379"/>
      <c r="O74" s="379"/>
      <c r="P74" s="424"/>
      <c r="R74" s="301">
        <f>Outputs!M16</f>
        <v>0</v>
      </c>
      <c r="S74" s="301">
        <f>Outputs!N16</f>
        <v>0</v>
      </c>
      <c r="T74" s="379"/>
      <c r="U74" s="379"/>
      <c r="V74" s="379"/>
      <c r="W74" s="379"/>
      <c r="X74" s="424"/>
      <c r="Z74" s="301">
        <f>Outputs!U16</f>
        <v>0</v>
      </c>
      <c r="AA74" s="476">
        <f>'Parenting practices Report'!U15</f>
        <v>0</v>
      </c>
      <c r="AB74" s="379"/>
      <c r="AC74" s="379"/>
      <c r="AD74" s="379"/>
      <c r="AE74" s="379"/>
      <c r="AF74" s="424"/>
      <c r="AH74" s="301">
        <f>Outputs!AC16</f>
        <v>0</v>
      </c>
      <c r="AI74" s="301">
        <f>Outputs!AD16</f>
        <v>0</v>
      </c>
      <c r="AJ74" s="379"/>
      <c r="AK74" s="379"/>
      <c r="AL74" s="379"/>
      <c r="AM74" s="379"/>
      <c r="AN74" s="424"/>
      <c r="AP74" s="301">
        <f>Outputs!AK16</f>
        <v>0</v>
      </c>
      <c r="AQ74" s="476">
        <f>'Parenting practices Report'!AK15</f>
        <v>0</v>
      </c>
      <c r="AR74" s="379"/>
      <c r="AS74" s="379"/>
      <c r="AT74" s="379"/>
      <c r="AU74" s="379"/>
      <c r="AV74" s="424"/>
      <c r="AX74" s="301">
        <f>Outputs!AS16</f>
        <v>0</v>
      </c>
      <c r="AY74" s="301">
        <f>Outputs!AT16</f>
        <v>0</v>
      </c>
      <c r="AZ74" s="379"/>
      <c r="BA74" s="379"/>
      <c r="BB74" s="379"/>
      <c r="BC74" s="379"/>
      <c r="BD74" s="424"/>
      <c r="BF74" s="301">
        <f>Outputs!BA16</f>
        <v>0</v>
      </c>
      <c r="BG74" s="476">
        <f>'Parenting practices Report'!BA15</f>
        <v>0</v>
      </c>
      <c r="BH74" s="379"/>
      <c r="BI74" s="379"/>
      <c r="BJ74" s="379"/>
      <c r="BK74" s="379"/>
      <c r="BL74" s="424"/>
    </row>
    <row r="75" spans="1:64" s="302" customFormat="1" ht="58.5" x14ac:dyDescent="0.25">
      <c r="A75" s="25"/>
      <c r="B75" s="46"/>
      <c r="C75" s="34" t="s">
        <v>202</v>
      </c>
      <c r="D75" s="141" t="s">
        <v>203</v>
      </c>
      <c r="E75" s="67" t="s">
        <v>194</v>
      </c>
      <c r="F75" s="6" t="s">
        <v>41</v>
      </c>
      <c r="G75" s="224"/>
      <c r="H75" s="470">
        <f>'Farmer family st. Data'!D8</f>
        <v>0</v>
      </c>
      <c r="I75" s="224"/>
      <c r="J75" s="409"/>
      <c r="K75" s="476">
        <f>'Parenting practices Report'!E16</f>
        <v>0</v>
      </c>
      <c r="L75" s="379"/>
      <c r="M75" s="379"/>
      <c r="N75" s="379"/>
      <c r="O75" s="379"/>
      <c r="P75" s="424"/>
      <c r="R75" s="409"/>
      <c r="S75" s="301">
        <f>'Farmer family st. Data'!$E$8</f>
        <v>0</v>
      </c>
      <c r="T75" s="379"/>
      <c r="U75" s="379"/>
      <c r="V75" s="379"/>
      <c r="W75" s="379"/>
      <c r="X75" s="424"/>
      <c r="Z75" s="409"/>
      <c r="AA75" s="476">
        <f>'Parenting practices Report'!U16</f>
        <v>0</v>
      </c>
      <c r="AB75" s="379"/>
      <c r="AC75" s="379"/>
      <c r="AD75" s="379"/>
      <c r="AE75" s="379"/>
      <c r="AF75" s="424"/>
      <c r="AH75" s="409"/>
      <c r="AI75" s="301">
        <f>'Farmer family st. Data'!$E$8</f>
        <v>0</v>
      </c>
      <c r="AJ75" s="379"/>
      <c r="AK75" s="379"/>
      <c r="AL75" s="379"/>
      <c r="AM75" s="379"/>
      <c r="AN75" s="424"/>
      <c r="AP75" s="409"/>
      <c r="AQ75" s="476">
        <f>'Parenting practices Report'!AK16</f>
        <v>0</v>
      </c>
      <c r="AR75" s="379"/>
      <c r="AS75" s="379"/>
      <c r="AT75" s="379"/>
      <c r="AU75" s="379"/>
      <c r="AV75" s="424"/>
      <c r="AX75" s="409"/>
      <c r="AY75" s="301">
        <f>'Farmer family st. Data'!$E$8</f>
        <v>0</v>
      </c>
      <c r="AZ75" s="379"/>
      <c r="BA75" s="379"/>
      <c r="BB75" s="379"/>
      <c r="BC75" s="379"/>
      <c r="BD75" s="424"/>
      <c r="BF75" s="409"/>
      <c r="BG75" s="476">
        <f>'Parenting practices Report'!BA16</f>
        <v>0</v>
      </c>
      <c r="BH75" s="379"/>
      <c r="BI75" s="379"/>
      <c r="BJ75" s="379"/>
      <c r="BK75" s="379"/>
      <c r="BL75" s="424"/>
    </row>
    <row r="76" spans="1:64" s="302" customFormat="1" ht="39" x14ac:dyDescent="0.25">
      <c r="A76" s="25"/>
      <c r="B76" s="39"/>
      <c r="C76" s="45"/>
      <c r="D76" s="141" t="s">
        <v>204</v>
      </c>
      <c r="E76" s="67" t="s">
        <v>52</v>
      </c>
      <c r="F76" s="32" t="s">
        <v>39</v>
      </c>
      <c r="G76" s="224"/>
      <c r="H76" s="472"/>
      <c r="I76" s="224"/>
      <c r="J76" s="409"/>
      <c r="K76" s="476">
        <f>'Parenting practices Report'!E17</f>
        <v>0</v>
      </c>
      <c r="L76" s="379"/>
      <c r="M76" s="379"/>
      <c r="N76" s="379"/>
      <c r="O76" s="379"/>
      <c r="P76" s="424"/>
      <c r="R76" s="409"/>
      <c r="S76" s="379"/>
      <c r="T76" s="379"/>
      <c r="U76" s="379"/>
      <c r="V76" s="379"/>
      <c r="W76" s="379"/>
      <c r="X76" s="424"/>
      <c r="Z76" s="409"/>
      <c r="AA76" s="476">
        <f>'Parenting practices Report'!U17</f>
        <v>0</v>
      </c>
      <c r="AB76" s="379"/>
      <c r="AC76" s="379"/>
      <c r="AD76" s="379"/>
      <c r="AE76" s="379"/>
      <c r="AF76" s="424"/>
      <c r="AH76" s="409"/>
      <c r="AI76" s="379"/>
      <c r="AJ76" s="379"/>
      <c r="AK76" s="379"/>
      <c r="AL76" s="379"/>
      <c r="AM76" s="379"/>
      <c r="AN76" s="424"/>
      <c r="AP76" s="409"/>
      <c r="AQ76" s="476">
        <f>'Parenting practices Report'!AK17</f>
        <v>0</v>
      </c>
      <c r="AR76" s="379"/>
      <c r="AS76" s="379"/>
      <c r="AT76" s="379"/>
      <c r="AU76" s="379"/>
      <c r="AV76" s="424"/>
      <c r="AX76" s="409"/>
      <c r="AY76" s="379"/>
      <c r="AZ76" s="379"/>
      <c r="BA76" s="379"/>
      <c r="BB76" s="379"/>
      <c r="BC76" s="379"/>
      <c r="BD76" s="424"/>
      <c r="BF76" s="409"/>
      <c r="BG76" s="476">
        <f>'Parenting practices Report'!BA17</f>
        <v>0</v>
      </c>
      <c r="BH76" s="379"/>
      <c r="BI76" s="379"/>
      <c r="BJ76" s="379"/>
      <c r="BK76" s="379"/>
      <c r="BL76" s="424"/>
    </row>
    <row r="77" spans="1:64" s="302" customFormat="1" ht="51" customHeight="1" x14ac:dyDescent="0.25">
      <c r="A77" s="25"/>
      <c r="B77" s="4" t="s">
        <v>205</v>
      </c>
      <c r="C77" s="5" t="s">
        <v>110</v>
      </c>
      <c r="D77" s="288" t="s">
        <v>126</v>
      </c>
      <c r="E77" s="289" t="s">
        <v>126</v>
      </c>
      <c r="F77" s="290" t="s">
        <v>39</v>
      </c>
      <c r="G77" s="224"/>
      <c r="H77" s="472"/>
      <c r="I77" s="224"/>
      <c r="J77" s="409"/>
      <c r="K77" s="476">
        <f>'Parenting practices Report'!E18</f>
        <v>0</v>
      </c>
      <c r="L77" s="379"/>
      <c r="M77" s="379"/>
      <c r="N77" s="379"/>
      <c r="O77" s="379"/>
      <c r="P77" s="424"/>
      <c r="R77" s="409"/>
      <c r="S77" s="379"/>
      <c r="T77" s="379"/>
      <c r="U77" s="379"/>
      <c r="V77" s="379"/>
      <c r="W77" s="379"/>
      <c r="X77" s="424"/>
      <c r="Z77" s="409"/>
      <c r="AA77" s="476">
        <f>'Parenting practices Report'!U18</f>
        <v>0</v>
      </c>
      <c r="AB77" s="379"/>
      <c r="AC77" s="379"/>
      <c r="AD77" s="379"/>
      <c r="AE77" s="379"/>
      <c r="AF77" s="424"/>
      <c r="AH77" s="409"/>
      <c r="AI77" s="379"/>
      <c r="AJ77" s="379"/>
      <c r="AK77" s="379"/>
      <c r="AL77" s="379"/>
      <c r="AM77" s="379"/>
      <c r="AN77" s="424"/>
      <c r="AP77" s="409"/>
      <c r="AQ77" s="476">
        <f>'Parenting practices Report'!AK18</f>
        <v>0</v>
      </c>
      <c r="AR77" s="379"/>
      <c r="AS77" s="379"/>
      <c r="AT77" s="379"/>
      <c r="AU77" s="379"/>
      <c r="AV77" s="424"/>
      <c r="AX77" s="409"/>
      <c r="AY77" s="379"/>
      <c r="AZ77" s="379"/>
      <c r="BA77" s="379"/>
      <c r="BB77" s="379"/>
      <c r="BC77" s="379"/>
      <c r="BD77" s="424"/>
      <c r="BF77" s="409"/>
      <c r="BG77" s="476">
        <f>'Parenting practices Report'!BA18</f>
        <v>0</v>
      </c>
      <c r="BH77" s="379"/>
      <c r="BI77" s="379"/>
      <c r="BJ77" s="379"/>
      <c r="BK77" s="379"/>
      <c r="BL77" s="424"/>
    </row>
    <row r="78" spans="1:64" s="302" customFormat="1" ht="51" customHeight="1" x14ac:dyDescent="0.25">
      <c r="A78" s="25"/>
      <c r="B78" s="4" t="s">
        <v>206</v>
      </c>
      <c r="C78" s="5" t="s">
        <v>207</v>
      </c>
      <c r="D78" s="19" t="s">
        <v>153</v>
      </c>
      <c r="E78" s="72" t="s">
        <v>153</v>
      </c>
      <c r="F78" s="20" t="s">
        <v>39</v>
      </c>
      <c r="G78" s="224"/>
      <c r="H78" s="472"/>
      <c r="I78" s="224"/>
      <c r="J78" s="409"/>
      <c r="K78" s="476">
        <f>'Parenting practices Report'!E19</f>
        <v>0</v>
      </c>
      <c r="L78" s="379"/>
      <c r="M78" s="379"/>
      <c r="N78" s="379"/>
      <c r="O78" s="379"/>
      <c r="P78" s="424"/>
      <c r="R78" s="409"/>
      <c r="S78" s="379"/>
      <c r="T78" s="379"/>
      <c r="U78" s="379"/>
      <c r="V78" s="379"/>
      <c r="W78" s="379"/>
      <c r="X78" s="424"/>
      <c r="Z78" s="409"/>
      <c r="AA78" s="476">
        <f>'Parenting practices Report'!U19</f>
        <v>0</v>
      </c>
      <c r="AB78" s="379"/>
      <c r="AC78" s="379"/>
      <c r="AD78" s="379"/>
      <c r="AE78" s="379"/>
      <c r="AF78" s="424"/>
      <c r="AH78" s="409"/>
      <c r="AI78" s="379"/>
      <c r="AJ78" s="379"/>
      <c r="AK78" s="379"/>
      <c r="AL78" s="379"/>
      <c r="AM78" s="379"/>
      <c r="AN78" s="424"/>
      <c r="AP78" s="409"/>
      <c r="AQ78" s="476">
        <f>'Parenting practices Report'!AK19</f>
        <v>0</v>
      </c>
      <c r="AR78" s="379"/>
      <c r="AS78" s="379"/>
      <c r="AT78" s="379"/>
      <c r="AU78" s="379"/>
      <c r="AV78" s="424"/>
      <c r="AX78" s="409"/>
      <c r="AY78" s="379"/>
      <c r="AZ78" s="379"/>
      <c r="BA78" s="379"/>
      <c r="BB78" s="379"/>
      <c r="BC78" s="379"/>
      <c r="BD78" s="424"/>
      <c r="BF78" s="409"/>
      <c r="BG78" s="476">
        <f>'Parenting practices Report'!BA19</f>
        <v>0</v>
      </c>
      <c r="BH78" s="379"/>
      <c r="BI78" s="379"/>
      <c r="BJ78" s="379"/>
      <c r="BK78" s="379"/>
      <c r="BL78" s="424"/>
    </row>
    <row r="79" spans="1:64" s="302" customFormat="1" ht="51" customHeight="1" x14ac:dyDescent="0.25">
      <c r="A79" s="25"/>
      <c r="B79" s="351" t="s">
        <v>208</v>
      </c>
      <c r="C79" s="31" t="s">
        <v>209</v>
      </c>
      <c r="D79" s="5" t="s">
        <v>210</v>
      </c>
      <c r="E79" s="67" t="s">
        <v>194</v>
      </c>
      <c r="F79" s="6" t="s">
        <v>39</v>
      </c>
      <c r="G79" s="224"/>
      <c r="H79" s="470">
        <f>'Farmer family st. Data'!D9</f>
        <v>0</v>
      </c>
      <c r="I79" s="224"/>
      <c r="J79" s="409"/>
      <c r="K79" s="476">
        <f>'Parenting practices Report'!E20</f>
        <v>0</v>
      </c>
      <c r="L79" s="379"/>
      <c r="M79" s="379"/>
      <c r="N79" s="379"/>
      <c r="O79" s="379"/>
      <c r="P79" s="424"/>
      <c r="R79" s="409"/>
      <c r="S79" s="301">
        <f>'Farmer family st. Data'!$E$9</f>
        <v>0</v>
      </c>
      <c r="T79" s="379"/>
      <c r="U79" s="379"/>
      <c r="V79" s="379"/>
      <c r="W79" s="379"/>
      <c r="X79" s="424"/>
      <c r="Z79" s="409"/>
      <c r="AA79" s="476">
        <f>'Parenting practices Report'!U20</f>
        <v>0</v>
      </c>
      <c r="AB79" s="379"/>
      <c r="AC79" s="379"/>
      <c r="AD79" s="379"/>
      <c r="AE79" s="379"/>
      <c r="AF79" s="424"/>
      <c r="AH79" s="409"/>
      <c r="AI79" s="301">
        <f>'Farmer family st. Data'!$E$9</f>
        <v>0</v>
      </c>
      <c r="AJ79" s="379"/>
      <c r="AK79" s="379"/>
      <c r="AL79" s="379"/>
      <c r="AM79" s="379"/>
      <c r="AN79" s="424"/>
      <c r="AP79" s="409"/>
      <c r="AQ79" s="476">
        <f>'Parenting practices Report'!AK20</f>
        <v>0</v>
      </c>
      <c r="AR79" s="379"/>
      <c r="AS79" s="379"/>
      <c r="AT79" s="379"/>
      <c r="AU79" s="379"/>
      <c r="AV79" s="424"/>
      <c r="AX79" s="409"/>
      <c r="AY79" s="301">
        <f>'Farmer family st. Data'!$E$9</f>
        <v>0</v>
      </c>
      <c r="AZ79" s="379"/>
      <c r="BA79" s="379"/>
      <c r="BB79" s="379"/>
      <c r="BC79" s="379"/>
      <c r="BD79" s="424"/>
      <c r="BF79" s="409"/>
      <c r="BG79" s="476">
        <f>'Parenting practices Report'!BA20</f>
        <v>0</v>
      </c>
      <c r="BH79" s="379"/>
      <c r="BI79" s="379"/>
      <c r="BJ79" s="379"/>
      <c r="BK79" s="379"/>
      <c r="BL79" s="424"/>
    </row>
    <row r="80" spans="1:64" s="302" customFormat="1" ht="51" customHeight="1" x14ac:dyDescent="0.25">
      <c r="A80" s="25"/>
      <c r="B80" s="352"/>
      <c r="C80" s="83"/>
      <c r="D80" s="5" t="s">
        <v>211</v>
      </c>
      <c r="E80" s="67" t="s">
        <v>194</v>
      </c>
      <c r="F80" s="6" t="s">
        <v>39</v>
      </c>
      <c r="G80" s="224"/>
      <c r="H80" s="470">
        <f>'Farmer family st. Data'!D10</f>
        <v>0</v>
      </c>
      <c r="I80" s="224"/>
      <c r="J80" s="409"/>
      <c r="K80" s="476">
        <f>'Parenting practices Report'!E21</f>
        <v>0</v>
      </c>
      <c r="L80" s="379"/>
      <c r="M80" s="379"/>
      <c r="N80" s="379"/>
      <c r="O80" s="379"/>
      <c r="P80" s="424"/>
      <c r="R80" s="409"/>
      <c r="S80" s="301">
        <f>'Farmer family st. Data'!$E$10</f>
        <v>0</v>
      </c>
      <c r="T80" s="379"/>
      <c r="U80" s="379"/>
      <c r="V80" s="379"/>
      <c r="W80" s="379"/>
      <c r="X80" s="424"/>
      <c r="Z80" s="409"/>
      <c r="AA80" s="476">
        <f>'Parenting practices Report'!U21</f>
        <v>0</v>
      </c>
      <c r="AB80" s="379"/>
      <c r="AC80" s="379"/>
      <c r="AD80" s="379"/>
      <c r="AE80" s="379"/>
      <c r="AF80" s="424"/>
      <c r="AH80" s="409"/>
      <c r="AI80" s="301">
        <f>'Farmer family st. Data'!$E$10</f>
        <v>0</v>
      </c>
      <c r="AJ80" s="379"/>
      <c r="AK80" s="379"/>
      <c r="AL80" s="379"/>
      <c r="AM80" s="379"/>
      <c r="AN80" s="424"/>
      <c r="AP80" s="409"/>
      <c r="AQ80" s="476">
        <f>'Parenting practices Report'!AK21</f>
        <v>0</v>
      </c>
      <c r="AR80" s="379"/>
      <c r="AS80" s="379"/>
      <c r="AT80" s="379"/>
      <c r="AU80" s="379"/>
      <c r="AV80" s="424"/>
      <c r="AX80" s="409"/>
      <c r="AY80" s="301">
        <f>'Farmer family st. Data'!$E$10</f>
        <v>0</v>
      </c>
      <c r="AZ80" s="379"/>
      <c r="BA80" s="379"/>
      <c r="BB80" s="379"/>
      <c r="BC80" s="379"/>
      <c r="BD80" s="424"/>
      <c r="BF80" s="409"/>
      <c r="BG80" s="476">
        <f>'Parenting practices Report'!BA21</f>
        <v>0</v>
      </c>
      <c r="BH80" s="379"/>
      <c r="BI80" s="379"/>
      <c r="BJ80" s="379"/>
      <c r="BK80" s="379"/>
      <c r="BL80" s="424"/>
    </row>
    <row r="81" spans="1:64" s="302" customFormat="1" ht="39" x14ac:dyDescent="0.25">
      <c r="A81" s="25"/>
      <c r="B81" s="231" t="s">
        <v>212</v>
      </c>
      <c r="C81" s="232" t="s">
        <v>213</v>
      </c>
      <c r="D81" s="218" t="s">
        <v>840</v>
      </c>
      <c r="E81" s="70" t="s">
        <v>823</v>
      </c>
      <c r="F81" s="6" t="s">
        <v>39</v>
      </c>
      <c r="G81" s="225"/>
      <c r="H81" s="472"/>
      <c r="I81" s="225"/>
      <c r="J81" s="301">
        <f>Outputs!E33</f>
        <v>0</v>
      </c>
      <c r="K81" s="476">
        <f>'Parenting practices Report'!E22</f>
        <v>0</v>
      </c>
      <c r="L81" s="301">
        <f>Outputs!I33</f>
        <v>0</v>
      </c>
      <c r="M81" s="301">
        <f>Outputs!G33</f>
        <v>0</v>
      </c>
      <c r="N81" s="301">
        <f>Outputs!H33</f>
        <v>0</v>
      </c>
      <c r="O81" s="301">
        <f>Outputs!J33</f>
        <v>0</v>
      </c>
      <c r="P81" s="301">
        <f>Outputs!K33</f>
        <v>0</v>
      </c>
      <c r="R81" s="301">
        <f>Outputs!M33</f>
        <v>0</v>
      </c>
      <c r="S81" s="301">
        <f>Outputs!N33</f>
        <v>0</v>
      </c>
      <c r="T81" s="301">
        <f>Outputs!Q33</f>
        <v>0</v>
      </c>
      <c r="U81" s="301">
        <f>Outputs!O33</f>
        <v>0</v>
      </c>
      <c r="V81" s="301">
        <f>Outputs!P33</f>
        <v>0</v>
      </c>
      <c r="W81" s="301">
        <f>Outputs!R33</f>
        <v>0</v>
      </c>
      <c r="X81" s="301">
        <f>Outputs!S33</f>
        <v>0</v>
      </c>
      <c r="Z81" s="301">
        <f>Outputs!U33</f>
        <v>0</v>
      </c>
      <c r="AA81" s="476">
        <f>'Parenting practices Report'!U22</f>
        <v>0</v>
      </c>
      <c r="AB81" s="301">
        <f>Outputs!Y33</f>
        <v>0</v>
      </c>
      <c r="AC81" s="301">
        <f>Outputs!W33</f>
        <v>0</v>
      </c>
      <c r="AD81" s="301">
        <f>Outputs!X33</f>
        <v>0</v>
      </c>
      <c r="AE81" s="301">
        <f>Outputs!Z33</f>
        <v>0</v>
      </c>
      <c r="AF81" s="301">
        <f>Outputs!AA33</f>
        <v>0</v>
      </c>
      <c r="AH81" s="301">
        <f>Outputs!AC33</f>
        <v>0</v>
      </c>
      <c r="AI81" s="301">
        <f>Outputs!AD33</f>
        <v>0</v>
      </c>
      <c r="AJ81" s="301">
        <f>Outputs!AG33</f>
        <v>0</v>
      </c>
      <c r="AK81" s="301">
        <f>Outputs!AE33</f>
        <v>0</v>
      </c>
      <c r="AL81" s="301">
        <f>Outputs!AF33</f>
        <v>0</v>
      </c>
      <c r="AM81" s="301">
        <f>Outputs!AH33</f>
        <v>0</v>
      </c>
      <c r="AN81" s="301">
        <f>Outputs!AI33</f>
        <v>0</v>
      </c>
      <c r="AP81" s="301">
        <f>Outputs!AK33</f>
        <v>0</v>
      </c>
      <c r="AQ81" s="476">
        <f>'Parenting practices Report'!AK22</f>
        <v>0</v>
      </c>
      <c r="AR81" s="301">
        <f>Outputs!AO33</f>
        <v>0</v>
      </c>
      <c r="AS81" s="301">
        <f>Outputs!AM33</f>
        <v>0</v>
      </c>
      <c r="AT81" s="301">
        <f>Outputs!AN33</f>
        <v>0</v>
      </c>
      <c r="AU81" s="301">
        <f>Outputs!AP33</f>
        <v>0</v>
      </c>
      <c r="AV81" s="301">
        <f>Outputs!AQ33</f>
        <v>0</v>
      </c>
      <c r="AX81" s="301">
        <f>Outputs!AS33</f>
        <v>0</v>
      </c>
      <c r="AY81" s="301">
        <f>Outputs!AT33</f>
        <v>0</v>
      </c>
      <c r="AZ81" s="301">
        <f>Outputs!AW33</f>
        <v>0</v>
      </c>
      <c r="BA81" s="301">
        <f>Outputs!AU33</f>
        <v>0</v>
      </c>
      <c r="BB81" s="301">
        <f>Outputs!AV33</f>
        <v>0</v>
      </c>
      <c r="BC81" s="301">
        <f>Outputs!AX33</f>
        <v>0</v>
      </c>
      <c r="BD81" s="301">
        <f>Outputs!AY33</f>
        <v>0</v>
      </c>
      <c r="BF81" s="301">
        <f>Outputs!BA33</f>
        <v>0</v>
      </c>
      <c r="BG81" s="476">
        <f>'Parenting practices Report'!BA22</f>
        <v>0</v>
      </c>
      <c r="BH81" s="301">
        <f>Outputs!BE33</f>
        <v>0</v>
      </c>
      <c r="BI81" s="301">
        <f>Outputs!BC33</f>
        <v>0</v>
      </c>
      <c r="BJ81" s="301">
        <f>Outputs!BD33</f>
        <v>0</v>
      </c>
      <c r="BK81" s="301">
        <f>Outputs!BF33</f>
        <v>0</v>
      </c>
      <c r="BL81" s="301">
        <f>Outputs!BG33</f>
        <v>0</v>
      </c>
    </row>
    <row r="82" spans="1:64" s="302" customFormat="1" ht="19.5" x14ac:dyDescent="0.25">
      <c r="A82" s="25"/>
      <c r="B82" s="350"/>
      <c r="C82" s="233"/>
      <c r="D82" s="218" t="s">
        <v>214</v>
      </c>
      <c r="E82" s="70" t="s">
        <v>823</v>
      </c>
      <c r="F82" s="6" t="s">
        <v>39</v>
      </c>
      <c r="G82" s="225"/>
      <c r="H82" s="472"/>
      <c r="I82" s="225"/>
      <c r="J82" s="301">
        <f>Outputs!E32</f>
        <v>0</v>
      </c>
      <c r="K82" s="476">
        <f>'Parenting practices Report'!E23</f>
        <v>0</v>
      </c>
      <c r="L82" s="379"/>
      <c r="M82" s="379"/>
      <c r="N82" s="379"/>
      <c r="O82" s="379"/>
      <c r="P82" s="424"/>
      <c r="R82" s="301">
        <f>Outputs!M32</f>
        <v>0</v>
      </c>
      <c r="S82" s="301">
        <f>Outputs!N32</f>
        <v>0</v>
      </c>
      <c r="T82" s="379"/>
      <c r="U82" s="379"/>
      <c r="V82" s="379"/>
      <c r="W82" s="379"/>
      <c r="X82" s="424"/>
      <c r="Z82" s="301">
        <f>Outputs!U32</f>
        <v>0</v>
      </c>
      <c r="AA82" s="476">
        <f>'Parenting practices Report'!U23</f>
        <v>0</v>
      </c>
      <c r="AB82" s="379"/>
      <c r="AC82" s="379"/>
      <c r="AD82" s="379"/>
      <c r="AE82" s="379"/>
      <c r="AF82" s="424"/>
      <c r="AH82" s="301">
        <f>Outputs!AC32</f>
        <v>0</v>
      </c>
      <c r="AI82" s="301">
        <f>Outputs!AD32</f>
        <v>0</v>
      </c>
      <c r="AJ82" s="379"/>
      <c r="AK82" s="379"/>
      <c r="AL82" s="379"/>
      <c r="AM82" s="379"/>
      <c r="AN82" s="424"/>
      <c r="AP82" s="301">
        <f>Outputs!AK32</f>
        <v>0</v>
      </c>
      <c r="AQ82" s="476">
        <f>'Parenting practices Report'!AK23</f>
        <v>0</v>
      </c>
      <c r="AR82" s="379"/>
      <c r="AS82" s="379"/>
      <c r="AT82" s="379"/>
      <c r="AU82" s="379"/>
      <c r="AV82" s="424"/>
      <c r="AX82" s="301">
        <f>Outputs!AS32</f>
        <v>0</v>
      </c>
      <c r="AY82" s="301">
        <f>Outputs!AT32</f>
        <v>0</v>
      </c>
      <c r="AZ82" s="379"/>
      <c r="BA82" s="379"/>
      <c r="BB82" s="379"/>
      <c r="BC82" s="379"/>
      <c r="BD82" s="424"/>
      <c r="BF82" s="301">
        <f>Outputs!BA32</f>
        <v>0</v>
      </c>
      <c r="BG82" s="476">
        <f>'Parenting practices Report'!BA23</f>
        <v>0</v>
      </c>
      <c r="BH82" s="379"/>
      <c r="BI82" s="379"/>
      <c r="BJ82" s="379"/>
      <c r="BK82" s="379"/>
      <c r="BL82" s="424"/>
    </row>
    <row r="83" spans="1:64" s="302" customFormat="1" ht="19.5" x14ac:dyDescent="0.25">
      <c r="A83" s="25"/>
      <c r="B83" s="350"/>
      <c r="C83" s="233"/>
      <c r="D83" s="218" t="s">
        <v>214</v>
      </c>
      <c r="E83" s="218" t="s">
        <v>215</v>
      </c>
      <c r="F83" s="353" t="s">
        <v>39</v>
      </c>
      <c r="G83" s="225"/>
      <c r="H83" s="472"/>
      <c r="I83" s="225"/>
      <c r="J83" s="301">
        <f>'Parenting Challenge Outputs'!D5</f>
        <v>0</v>
      </c>
      <c r="K83" s="301">
        <f>'Parenting Challenge Outputs'!E5</f>
        <v>0</v>
      </c>
      <c r="L83" s="379"/>
      <c r="M83" s="379"/>
      <c r="N83" s="379"/>
      <c r="O83" s="379"/>
      <c r="P83" s="424"/>
      <c r="R83" s="301">
        <f>'Parenting Challenge Outputs'!L5</f>
        <v>0</v>
      </c>
      <c r="S83" s="301">
        <f>'Parenting Challenge Outputs'!M5</f>
        <v>0</v>
      </c>
      <c r="T83" s="379"/>
      <c r="U83" s="379"/>
      <c r="V83" s="379"/>
      <c r="W83" s="379"/>
      <c r="X83" s="424"/>
      <c r="Z83" s="301">
        <f>'Parenting Challenge Outputs'!T5</f>
        <v>0</v>
      </c>
      <c r="AA83" s="301">
        <f>'Parenting Challenge Outputs'!U5</f>
        <v>0</v>
      </c>
      <c r="AB83" s="379"/>
      <c r="AC83" s="379"/>
      <c r="AD83" s="379"/>
      <c r="AE83" s="379"/>
      <c r="AF83" s="424"/>
      <c r="AH83" s="301">
        <f>'Parenting Challenge Outputs'!AB5</f>
        <v>0</v>
      </c>
      <c r="AI83" s="301">
        <f>'Parenting Challenge Outputs'!AC5</f>
        <v>0</v>
      </c>
      <c r="AJ83" s="379"/>
      <c r="AK83" s="379"/>
      <c r="AL83" s="379"/>
      <c r="AM83" s="379"/>
      <c r="AN83" s="424"/>
      <c r="AP83" s="301">
        <f>'Parenting Challenge Outputs'!AJ5</f>
        <v>0</v>
      </c>
      <c r="AQ83" s="301">
        <f>'Parenting Challenge Outputs'!AK5</f>
        <v>0</v>
      </c>
      <c r="AR83" s="379"/>
      <c r="AS83" s="379"/>
      <c r="AT83" s="379"/>
      <c r="AU83" s="379"/>
      <c r="AV83" s="424"/>
      <c r="AX83" s="301">
        <f>'Parenting Challenge Outputs'!AR5</f>
        <v>0</v>
      </c>
      <c r="AY83" s="301">
        <f>'Parenting Challenge Outputs'!AS5</f>
        <v>0</v>
      </c>
      <c r="AZ83" s="379"/>
      <c r="BA83" s="379"/>
      <c r="BB83" s="379"/>
      <c r="BC83" s="379"/>
      <c r="BD83" s="424"/>
      <c r="BF83" s="301">
        <f>'Parenting Challenge Outputs'!AZ5</f>
        <v>0</v>
      </c>
      <c r="BG83" s="301">
        <f>'Parenting Challenge Outputs'!BA5</f>
        <v>0</v>
      </c>
      <c r="BH83" s="379"/>
      <c r="BI83" s="379"/>
      <c r="BJ83" s="379"/>
      <c r="BK83" s="379"/>
      <c r="BL83" s="424"/>
    </row>
    <row r="84" spans="1:64" s="302" customFormat="1" ht="19.5" x14ac:dyDescent="0.25">
      <c r="A84" s="25"/>
      <c r="B84" s="350"/>
      <c r="C84" s="233"/>
      <c r="D84" s="218" t="s">
        <v>216</v>
      </c>
      <c r="E84" s="218" t="s">
        <v>215</v>
      </c>
      <c r="F84" s="353" t="s">
        <v>39</v>
      </c>
      <c r="G84" s="225"/>
      <c r="H84" s="472"/>
      <c r="I84" s="225"/>
      <c r="J84" s="301">
        <f>'Parenting Challenge Outputs'!D6</f>
        <v>0</v>
      </c>
      <c r="K84" s="301">
        <f>'Parenting Challenge Outputs'!E6</f>
        <v>0</v>
      </c>
      <c r="L84" s="301">
        <f>'Parenting Challenge Outputs'!H6</f>
        <v>0</v>
      </c>
      <c r="M84" s="301">
        <f>'Parenting Challenge Outputs'!F6</f>
        <v>0</v>
      </c>
      <c r="N84" s="301">
        <f>'Parenting Challenge Outputs'!G6</f>
        <v>0</v>
      </c>
      <c r="O84" s="301">
        <f>'Parenting Challenge Outputs'!I6</f>
        <v>0</v>
      </c>
      <c r="P84" s="301">
        <f>'Parenting Challenge Outputs'!J6</f>
        <v>0</v>
      </c>
      <c r="R84" s="301">
        <f>'Parenting Challenge Outputs'!L6</f>
        <v>0</v>
      </c>
      <c r="S84" s="301">
        <f>'Parenting Challenge Outputs'!M6</f>
        <v>0</v>
      </c>
      <c r="T84" s="301">
        <f>'Parenting Challenge Outputs'!P6</f>
        <v>0</v>
      </c>
      <c r="U84" s="301">
        <f>'Parenting Challenge Outputs'!N6</f>
        <v>0</v>
      </c>
      <c r="V84" s="301">
        <f>'Parenting Challenge Outputs'!O6</f>
        <v>0</v>
      </c>
      <c r="W84" s="301">
        <f>'Parenting Challenge Outputs'!Q6</f>
        <v>0</v>
      </c>
      <c r="X84" s="301">
        <f>'Parenting Challenge Outputs'!R6</f>
        <v>0</v>
      </c>
      <c r="Z84" s="301">
        <f>'Parenting Challenge Outputs'!T6</f>
        <v>0</v>
      </c>
      <c r="AA84" s="301">
        <f>'Parenting Challenge Outputs'!U6</f>
        <v>0</v>
      </c>
      <c r="AB84" s="301">
        <f>'Parenting Challenge Outputs'!X6</f>
        <v>0</v>
      </c>
      <c r="AC84" s="301">
        <f>'Parenting Challenge Outputs'!V6</f>
        <v>0</v>
      </c>
      <c r="AD84" s="301">
        <f>'Parenting Challenge Outputs'!W6</f>
        <v>0</v>
      </c>
      <c r="AE84" s="301">
        <f>'Parenting Challenge Outputs'!Y6</f>
        <v>0</v>
      </c>
      <c r="AF84" s="301">
        <f>'Parenting Challenge Outputs'!Z6</f>
        <v>0</v>
      </c>
      <c r="AH84" s="301">
        <f>'Parenting Challenge Outputs'!AB6</f>
        <v>0</v>
      </c>
      <c r="AI84" s="301">
        <f>'Parenting Challenge Outputs'!AC6</f>
        <v>0</v>
      </c>
      <c r="AJ84" s="301">
        <f>'Parenting Challenge Outputs'!AF6</f>
        <v>0</v>
      </c>
      <c r="AK84" s="301">
        <f>'Parenting Challenge Outputs'!AD6</f>
        <v>0</v>
      </c>
      <c r="AL84" s="301">
        <f>'Parenting Challenge Outputs'!AE6</f>
        <v>0</v>
      </c>
      <c r="AM84" s="301">
        <f>'Parenting Challenge Outputs'!AG6</f>
        <v>0</v>
      </c>
      <c r="AN84" s="301">
        <f>'Parenting Challenge Outputs'!AH6</f>
        <v>0</v>
      </c>
      <c r="AP84" s="301">
        <f>'Parenting Challenge Outputs'!AJ6</f>
        <v>0</v>
      </c>
      <c r="AQ84" s="301">
        <f>'Parenting Challenge Outputs'!AK6</f>
        <v>0</v>
      </c>
      <c r="AR84" s="301">
        <f>'Parenting Challenge Outputs'!AN6</f>
        <v>0</v>
      </c>
      <c r="AS84" s="301">
        <f>'Parenting Challenge Outputs'!AL6</f>
        <v>0</v>
      </c>
      <c r="AT84" s="301">
        <f>'Parenting Challenge Outputs'!AM6</f>
        <v>0</v>
      </c>
      <c r="AU84" s="301">
        <f>'Parenting Challenge Outputs'!AO6</f>
        <v>0</v>
      </c>
      <c r="AV84" s="301">
        <f>'Parenting Challenge Outputs'!AP6</f>
        <v>0</v>
      </c>
      <c r="AX84" s="301">
        <f>'Parenting Challenge Outputs'!AR6</f>
        <v>0</v>
      </c>
      <c r="AY84" s="301">
        <f>'Parenting Challenge Outputs'!AS6</f>
        <v>0</v>
      </c>
      <c r="AZ84" s="301">
        <f>'Parenting Challenge Outputs'!AV6</f>
        <v>0</v>
      </c>
      <c r="BA84" s="301">
        <f>'Parenting Challenge Outputs'!AT6</f>
        <v>0</v>
      </c>
      <c r="BB84" s="301">
        <f>'Parenting Challenge Outputs'!AU6</f>
        <v>0</v>
      </c>
      <c r="BC84" s="301">
        <f>'Parenting Challenge Outputs'!AW6</f>
        <v>0</v>
      </c>
      <c r="BD84" s="301">
        <f>'Parenting Challenge Outputs'!AX6</f>
        <v>0</v>
      </c>
      <c r="BF84" s="301">
        <f>'Parenting Challenge Outputs'!AZ6</f>
        <v>0</v>
      </c>
      <c r="BG84" s="301">
        <f>'Parenting Challenge Outputs'!BA6</f>
        <v>0</v>
      </c>
      <c r="BH84" s="301">
        <f>'Parenting Challenge Outputs'!BD6</f>
        <v>0</v>
      </c>
      <c r="BI84" s="301">
        <f>'Parenting Challenge Outputs'!BB6</f>
        <v>0</v>
      </c>
      <c r="BJ84" s="301">
        <f>'Parenting Challenge Outputs'!BC6</f>
        <v>0</v>
      </c>
      <c r="BK84" s="301">
        <f>'Parenting Challenge Outputs'!BE6</f>
        <v>0</v>
      </c>
      <c r="BL84" s="301">
        <f>'Parenting Challenge Outputs'!BF6</f>
        <v>0</v>
      </c>
    </row>
    <row r="85" spans="1:64" s="302" customFormat="1" ht="19.5" x14ac:dyDescent="0.25">
      <c r="A85" s="25"/>
      <c r="B85" s="350"/>
      <c r="C85" s="233"/>
      <c r="D85" s="218" t="s">
        <v>217</v>
      </c>
      <c r="E85" s="218" t="s">
        <v>215</v>
      </c>
      <c r="F85" s="353" t="s">
        <v>39</v>
      </c>
      <c r="G85" s="225"/>
      <c r="H85" s="472"/>
      <c r="I85" s="225"/>
      <c r="J85" s="301">
        <f>'Parenting Challenge Outputs'!D7</f>
        <v>0</v>
      </c>
      <c r="K85" s="301">
        <f>'Parenting Challenge Outputs'!E7</f>
        <v>0</v>
      </c>
      <c r="L85" s="301">
        <f>'Parenting Challenge Outputs'!H7</f>
        <v>0</v>
      </c>
      <c r="M85" s="301">
        <f>'Parenting Challenge Outputs'!F7</f>
        <v>0</v>
      </c>
      <c r="N85" s="301">
        <f>'Parenting Challenge Outputs'!G7</f>
        <v>0</v>
      </c>
      <c r="O85" s="301">
        <f>'Parenting Challenge Outputs'!I7</f>
        <v>0</v>
      </c>
      <c r="P85" s="301">
        <f>'Parenting Challenge Outputs'!J7</f>
        <v>0</v>
      </c>
      <c r="R85" s="301">
        <f>'Parenting Challenge Outputs'!L7</f>
        <v>0</v>
      </c>
      <c r="S85" s="301">
        <f>'Parenting Challenge Outputs'!M7</f>
        <v>0</v>
      </c>
      <c r="T85" s="301">
        <f>'Parenting Challenge Outputs'!P7</f>
        <v>0</v>
      </c>
      <c r="U85" s="301">
        <f>'Parenting Challenge Outputs'!N7</f>
        <v>0</v>
      </c>
      <c r="V85" s="301">
        <f>'Parenting Challenge Outputs'!O7</f>
        <v>0</v>
      </c>
      <c r="W85" s="301">
        <f>'Parenting Challenge Outputs'!Q7</f>
        <v>0</v>
      </c>
      <c r="X85" s="301">
        <f>'Parenting Challenge Outputs'!R7</f>
        <v>0</v>
      </c>
      <c r="Z85" s="301">
        <f>'Parenting Challenge Outputs'!T7</f>
        <v>0</v>
      </c>
      <c r="AA85" s="301">
        <f>'Parenting Challenge Outputs'!U7</f>
        <v>0</v>
      </c>
      <c r="AB85" s="301">
        <f>'Parenting Challenge Outputs'!X7</f>
        <v>0</v>
      </c>
      <c r="AC85" s="301">
        <f>'Parenting Challenge Outputs'!V7</f>
        <v>0</v>
      </c>
      <c r="AD85" s="301">
        <f>'Parenting Challenge Outputs'!W7</f>
        <v>0</v>
      </c>
      <c r="AE85" s="301">
        <f>'Parenting Challenge Outputs'!Y7</f>
        <v>0</v>
      </c>
      <c r="AF85" s="301">
        <f>'Parenting Challenge Outputs'!Z7</f>
        <v>0</v>
      </c>
      <c r="AH85" s="301">
        <f>'Parenting Challenge Outputs'!AB7</f>
        <v>0</v>
      </c>
      <c r="AI85" s="301">
        <f>'Parenting Challenge Outputs'!AC7</f>
        <v>0</v>
      </c>
      <c r="AJ85" s="301">
        <f>'Parenting Challenge Outputs'!AF7</f>
        <v>0</v>
      </c>
      <c r="AK85" s="301">
        <f>'Parenting Challenge Outputs'!AD7</f>
        <v>0</v>
      </c>
      <c r="AL85" s="301">
        <f>'Parenting Challenge Outputs'!AE7</f>
        <v>0</v>
      </c>
      <c r="AM85" s="301">
        <f>'Parenting Challenge Outputs'!AG7</f>
        <v>0</v>
      </c>
      <c r="AN85" s="301">
        <f>'Parenting Challenge Outputs'!AH7</f>
        <v>0</v>
      </c>
      <c r="AP85" s="301">
        <f>'Parenting Challenge Outputs'!AJ7</f>
        <v>0</v>
      </c>
      <c r="AQ85" s="301">
        <f>'Parenting Challenge Outputs'!AK7</f>
        <v>0</v>
      </c>
      <c r="AR85" s="301">
        <f>'Parenting Challenge Outputs'!AN7</f>
        <v>0</v>
      </c>
      <c r="AS85" s="301">
        <f>'Parenting Challenge Outputs'!AL7</f>
        <v>0</v>
      </c>
      <c r="AT85" s="301">
        <f>'Parenting Challenge Outputs'!AM7</f>
        <v>0</v>
      </c>
      <c r="AU85" s="301">
        <f>'Parenting Challenge Outputs'!AO7</f>
        <v>0</v>
      </c>
      <c r="AV85" s="301">
        <f>'Parenting Challenge Outputs'!AP7</f>
        <v>0</v>
      </c>
      <c r="AX85" s="301">
        <f>'Parenting Challenge Outputs'!AR7</f>
        <v>0</v>
      </c>
      <c r="AY85" s="301">
        <f>'Parenting Challenge Outputs'!AS7</f>
        <v>0</v>
      </c>
      <c r="AZ85" s="301">
        <f>'Parenting Challenge Outputs'!AV7</f>
        <v>0</v>
      </c>
      <c r="BA85" s="301">
        <f>'Parenting Challenge Outputs'!AT7</f>
        <v>0</v>
      </c>
      <c r="BB85" s="301">
        <f>'Parenting Challenge Outputs'!AU7</f>
        <v>0</v>
      </c>
      <c r="BC85" s="301">
        <f>'Parenting Challenge Outputs'!AW7</f>
        <v>0</v>
      </c>
      <c r="BD85" s="301">
        <f>'Parenting Challenge Outputs'!AX7</f>
        <v>0</v>
      </c>
      <c r="BF85" s="301">
        <f>'Parenting Challenge Outputs'!AZ7</f>
        <v>0</v>
      </c>
      <c r="BG85" s="301">
        <f>'Parenting Challenge Outputs'!BA7</f>
        <v>0</v>
      </c>
      <c r="BH85" s="301">
        <f>'Parenting Challenge Outputs'!BD7</f>
        <v>0</v>
      </c>
      <c r="BI85" s="301">
        <f>'Parenting Challenge Outputs'!BB7</f>
        <v>0</v>
      </c>
      <c r="BJ85" s="301">
        <f>'Parenting Challenge Outputs'!BC7</f>
        <v>0</v>
      </c>
      <c r="BK85" s="301">
        <f>'Parenting Challenge Outputs'!BE7</f>
        <v>0</v>
      </c>
      <c r="BL85" s="301">
        <f>'Parenting Challenge Outputs'!BF7</f>
        <v>0</v>
      </c>
    </row>
    <row r="86" spans="1:64" s="302" customFormat="1" ht="39" x14ac:dyDescent="0.25">
      <c r="A86" s="25"/>
      <c r="B86" s="350"/>
      <c r="C86" s="233"/>
      <c r="D86" s="218" t="s">
        <v>218</v>
      </c>
      <c r="E86" s="218" t="s">
        <v>215</v>
      </c>
      <c r="F86" s="353" t="s">
        <v>39</v>
      </c>
      <c r="G86" s="225"/>
      <c r="H86" s="472"/>
      <c r="I86" s="225"/>
      <c r="J86" s="301">
        <f>'Parenting Challenge Outputs'!D8</f>
        <v>0</v>
      </c>
      <c r="K86" s="301">
        <f>'Parenting Challenge Outputs'!E8</f>
        <v>0</v>
      </c>
      <c r="L86" s="301">
        <f>'Parenting Challenge Outputs'!H8</f>
        <v>0</v>
      </c>
      <c r="M86" s="301">
        <f>'Parenting Challenge Outputs'!F8</f>
        <v>0</v>
      </c>
      <c r="N86" s="301">
        <f>'Parenting Challenge Outputs'!G8</f>
        <v>0</v>
      </c>
      <c r="O86" s="301">
        <f>'Parenting Challenge Outputs'!I8</f>
        <v>0</v>
      </c>
      <c r="P86" s="301">
        <f>'Parenting Challenge Outputs'!J8</f>
        <v>0</v>
      </c>
      <c r="R86" s="301">
        <f>'Parenting Challenge Outputs'!L8</f>
        <v>0</v>
      </c>
      <c r="S86" s="301">
        <f>'Parenting Challenge Outputs'!M8</f>
        <v>0</v>
      </c>
      <c r="T86" s="301">
        <f>'Parenting Challenge Outputs'!P8</f>
        <v>0</v>
      </c>
      <c r="U86" s="301">
        <f>'Parenting Challenge Outputs'!N8</f>
        <v>0</v>
      </c>
      <c r="V86" s="301">
        <f>'Parenting Challenge Outputs'!O8</f>
        <v>0</v>
      </c>
      <c r="W86" s="301">
        <f>'Parenting Challenge Outputs'!Q8</f>
        <v>0</v>
      </c>
      <c r="X86" s="301">
        <f>'Parenting Challenge Outputs'!R8</f>
        <v>0</v>
      </c>
      <c r="Z86" s="301">
        <f>'Parenting Challenge Outputs'!T8</f>
        <v>0</v>
      </c>
      <c r="AA86" s="301">
        <f>'Parenting Challenge Outputs'!U8</f>
        <v>0</v>
      </c>
      <c r="AB86" s="301">
        <f>'Parenting Challenge Outputs'!X8</f>
        <v>0</v>
      </c>
      <c r="AC86" s="301">
        <f>'Parenting Challenge Outputs'!V8</f>
        <v>0</v>
      </c>
      <c r="AD86" s="301">
        <f>'Parenting Challenge Outputs'!W8</f>
        <v>0</v>
      </c>
      <c r="AE86" s="301">
        <f>'Parenting Challenge Outputs'!Y8</f>
        <v>0</v>
      </c>
      <c r="AF86" s="301">
        <f>'Parenting Challenge Outputs'!Z8</f>
        <v>0</v>
      </c>
      <c r="AH86" s="301">
        <f>'Parenting Challenge Outputs'!AB8</f>
        <v>0</v>
      </c>
      <c r="AI86" s="301">
        <f>'Parenting Challenge Outputs'!AC8</f>
        <v>0</v>
      </c>
      <c r="AJ86" s="301">
        <f>'Parenting Challenge Outputs'!AF8</f>
        <v>0</v>
      </c>
      <c r="AK86" s="301">
        <f>'Parenting Challenge Outputs'!AD8</f>
        <v>0</v>
      </c>
      <c r="AL86" s="301">
        <f>'Parenting Challenge Outputs'!AE8</f>
        <v>0</v>
      </c>
      <c r="AM86" s="301">
        <f>'Parenting Challenge Outputs'!AG8</f>
        <v>0</v>
      </c>
      <c r="AN86" s="301">
        <f>'Parenting Challenge Outputs'!AH8</f>
        <v>0</v>
      </c>
      <c r="AP86" s="301">
        <f>'Parenting Challenge Outputs'!AJ8</f>
        <v>0</v>
      </c>
      <c r="AQ86" s="301">
        <f>'Parenting Challenge Outputs'!AK8</f>
        <v>0</v>
      </c>
      <c r="AR86" s="301">
        <f>'Parenting Challenge Outputs'!AN8</f>
        <v>0</v>
      </c>
      <c r="AS86" s="301">
        <f>'Parenting Challenge Outputs'!AL8</f>
        <v>0</v>
      </c>
      <c r="AT86" s="301">
        <f>'Parenting Challenge Outputs'!AM8</f>
        <v>0</v>
      </c>
      <c r="AU86" s="301">
        <f>'Parenting Challenge Outputs'!AO8</f>
        <v>0</v>
      </c>
      <c r="AV86" s="301">
        <f>'Parenting Challenge Outputs'!AP8</f>
        <v>0</v>
      </c>
      <c r="AX86" s="301">
        <f>'Parenting Challenge Outputs'!AR8</f>
        <v>0</v>
      </c>
      <c r="AY86" s="301">
        <f>'Parenting Challenge Outputs'!AS8</f>
        <v>0</v>
      </c>
      <c r="AZ86" s="301">
        <f>'Parenting Challenge Outputs'!AV8</f>
        <v>0</v>
      </c>
      <c r="BA86" s="301">
        <f>'Parenting Challenge Outputs'!AT8</f>
        <v>0</v>
      </c>
      <c r="BB86" s="301">
        <f>'Parenting Challenge Outputs'!AU8</f>
        <v>0</v>
      </c>
      <c r="BC86" s="301">
        <f>'Parenting Challenge Outputs'!AW8</f>
        <v>0</v>
      </c>
      <c r="BD86" s="301">
        <f>'Parenting Challenge Outputs'!AX8</f>
        <v>0</v>
      </c>
      <c r="BF86" s="301">
        <f>'Parenting Challenge Outputs'!AZ8</f>
        <v>0</v>
      </c>
      <c r="BG86" s="301">
        <f>'Parenting Challenge Outputs'!BA8</f>
        <v>0</v>
      </c>
      <c r="BH86" s="301">
        <f>'Parenting Challenge Outputs'!BD8</f>
        <v>0</v>
      </c>
      <c r="BI86" s="301">
        <f>'Parenting Challenge Outputs'!BB8</f>
        <v>0</v>
      </c>
      <c r="BJ86" s="301">
        <f>'Parenting Challenge Outputs'!BC8</f>
        <v>0</v>
      </c>
      <c r="BK86" s="301">
        <f>'Parenting Challenge Outputs'!BE8</f>
        <v>0</v>
      </c>
      <c r="BL86" s="301">
        <f>'Parenting Challenge Outputs'!BF8</f>
        <v>0</v>
      </c>
    </row>
    <row r="87" spans="1:64" s="302" customFormat="1" ht="39" x14ac:dyDescent="0.25">
      <c r="A87" s="25"/>
      <c r="B87" s="350"/>
      <c r="C87" s="233"/>
      <c r="D87" s="114" t="s">
        <v>219</v>
      </c>
      <c r="E87" s="218" t="s">
        <v>215</v>
      </c>
      <c r="F87" s="353" t="s">
        <v>39</v>
      </c>
      <c r="G87" s="225"/>
      <c r="H87" s="472"/>
      <c r="I87" s="225"/>
      <c r="J87" s="301">
        <f>'Parenting Challenge Outputs'!D9</f>
        <v>0</v>
      </c>
      <c r="K87" s="301">
        <f>'Parenting Challenge Outputs'!E9</f>
        <v>0</v>
      </c>
      <c r="L87" s="379"/>
      <c r="M87" s="379"/>
      <c r="N87" s="379"/>
      <c r="O87" s="379"/>
      <c r="P87" s="424"/>
      <c r="R87" s="301">
        <f>'Parenting Challenge Outputs'!L9</f>
        <v>0</v>
      </c>
      <c r="S87" s="301">
        <f>'Parenting Challenge Outputs'!M9</f>
        <v>0</v>
      </c>
      <c r="T87" s="379"/>
      <c r="U87" s="379"/>
      <c r="V87" s="379"/>
      <c r="W87" s="379"/>
      <c r="X87" s="424"/>
      <c r="Z87" s="301">
        <f>'Parenting Challenge Outputs'!T9</f>
        <v>0</v>
      </c>
      <c r="AA87" s="301">
        <f>'Parenting Challenge Outputs'!U9</f>
        <v>0</v>
      </c>
      <c r="AB87" s="379"/>
      <c r="AC87" s="379"/>
      <c r="AD87" s="379"/>
      <c r="AE87" s="379"/>
      <c r="AF87" s="424"/>
      <c r="AH87" s="301">
        <f>'Parenting Challenge Outputs'!AB9</f>
        <v>0</v>
      </c>
      <c r="AI87" s="301">
        <f>'Parenting Challenge Outputs'!AC9</f>
        <v>0</v>
      </c>
      <c r="AJ87" s="379"/>
      <c r="AK87" s="379"/>
      <c r="AL87" s="379"/>
      <c r="AM87" s="379"/>
      <c r="AN87" s="424"/>
      <c r="AP87" s="301">
        <f>'Parenting Challenge Outputs'!AJ9</f>
        <v>0</v>
      </c>
      <c r="AQ87" s="301">
        <f>'Parenting Challenge Outputs'!AK9</f>
        <v>0</v>
      </c>
      <c r="AR87" s="379"/>
      <c r="AS87" s="379"/>
      <c r="AT87" s="379"/>
      <c r="AU87" s="379"/>
      <c r="AV87" s="424"/>
      <c r="AX87" s="301">
        <f>'Parenting Challenge Outputs'!AR9</f>
        <v>0</v>
      </c>
      <c r="AY87" s="301">
        <f>'Parenting Challenge Outputs'!AS9</f>
        <v>0</v>
      </c>
      <c r="AZ87" s="379"/>
      <c r="BA87" s="379"/>
      <c r="BB87" s="379"/>
      <c r="BC87" s="379"/>
      <c r="BD87" s="424"/>
      <c r="BF87" s="301">
        <f>'Parenting Challenge Outputs'!AZ9</f>
        <v>0</v>
      </c>
      <c r="BG87" s="301">
        <f>'Parenting Challenge Outputs'!BA9</f>
        <v>0</v>
      </c>
      <c r="BH87" s="379"/>
      <c r="BI87" s="379"/>
      <c r="BJ87" s="379"/>
      <c r="BK87" s="379"/>
      <c r="BL87" s="424"/>
    </row>
    <row r="88" spans="1:64" s="302" customFormat="1" ht="39" x14ac:dyDescent="0.25">
      <c r="A88" s="25"/>
      <c r="B88" s="350"/>
      <c r="C88" s="233"/>
      <c r="D88" s="280" t="s">
        <v>220</v>
      </c>
      <c r="E88" s="218" t="s">
        <v>215</v>
      </c>
      <c r="F88" s="353" t="s">
        <v>39</v>
      </c>
      <c r="G88" s="225"/>
      <c r="H88" s="472"/>
      <c r="I88" s="225"/>
      <c r="J88" s="301">
        <f>'Parenting Challenge Outputs'!D10</f>
        <v>0</v>
      </c>
      <c r="K88" s="301">
        <f>'Parenting Challenge Outputs'!E10</f>
        <v>0</v>
      </c>
      <c r="L88" s="301">
        <f>'Parenting Challenge Outputs'!H10</f>
        <v>0</v>
      </c>
      <c r="M88" s="301">
        <f>'Parenting Challenge Outputs'!F10</f>
        <v>0</v>
      </c>
      <c r="N88" s="301">
        <f>'Parenting Challenge Outputs'!G10</f>
        <v>0</v>
      </c>
      <c r="O88" s="301">
        <f>'Parenting Challenge Outputs'!I10</f>
        <v>0</v>
      </c>
      <c r="P88" s="301">
        <f>'Parenting Challenge Outputs'!J10</f>
        <v>0</v>
      </c>
      <c r="R88" s="301">
        <f>'Parenting Challenge Outputs'!L10</f>
        <v>0</v>
      </c>
      <c r="S88" s="301">
        <f>'Parenting Challenge Outputs'!M10</f>
        <v>0</v>
      </c>
      <c r="T88" s="301">
        <f>'Parenting Challenge Outputs'!P10</f>
        <v>0</v>
      </c>
      <c r="U88" s="301">
        <f>'Parenting Challenge Outputs'!N10</f>
        <v>0</v>
      </c>
      <c r="V88" s="301">
        <f>'Parenting Challenge Outputs'!O10</f>
        <v>0</v>
      </c>
      <c r="W88" s="301">
        <f>'Parenting Challenge Outputs'!Q10</f>
        <v>0</v>
      </c>
      <c r="X88" s="301">
        <f>'Parenting Challenge Outputs'!R10</f>
        <v>0</v>
      </c>
      <c r="Z88" s="301">
        <f>'Parenting Challenge Outputs'!T10</f>
        <v>0</v>
      </c>
      <c r="AA88" s="301">
        <f>'Parenting Challenge Outputs'!U10</f>
        <v>0</v>
      </c>
      <c r="AB88" s="301">
        <f>'Parenting Challenge Outputs'!X10</f>
        <v>0</v>
      </c>
      <c r="AC88" s="301">
        <f>'Parenting Challenge Outputs'!V10</f>
        <v>0</v>
      </c>
      <c r="AD88" s="301">
        <f>'Parenting Challenge Outputs'!W10</f>
        <v>0</v>
      </c>
      <c r="AE88" s="301">
        <f>'Parenting Challenge Outputs'!Y10</f>
        <v>0</v>
      </c>
      <c r="AF88" s="301">
        <f>'Parenting Challenge Outputs'!Z10</f>
        <v>0</v>
      </c>
      <c r="AH88" s="301">
        <f>'Parenting Challenge Outputs'!AB10</f>
        <v>0</v>
      </c>
      <c r="AI88" s="301">
        <f>'Parenting Challenge Outputs'!AC10</f>
        <v>0</v>
      </c>
      <c r="AJ88" s="301">
        <f>'Parenting Challenge Outputs'!AF10</f>
        <v>0</v>
      </c>
      <c r="AK88" s="301">
        <f>'Parenting Challenge Outputs'!AD10</f>
        <v>0</v>
      </c>
      <c r="AL88" s="301">
        <f>'Parenting Challenge Outputs'!AE10</f>
        <v>0</v>
      </c>
      <c r="AM88" s="301">
        <f>'Parenting Challenge Outputs'!AG10</f>
        <v>0</v>
      </c>
      <c r="AN88" s="301">
        <f>'Parenting Challenge Outputs'!AH10</f>
        <v>0</v>
      </c>
      <c r="AP88" s="301">
        <f>'Parenting Challenge Outputs'!AJ10</f>
        <v>0</v>
      </c>
      <c r="AQ88" s="301">
        <f>'Parenting Challenge Outputs'!AK10</f>
        <v>0</v>
      </c>
      <c r="AR88" s="301">
        <f>'Parenting Challenge Outputs'!AN10</f>
        <v>0</v>
      </c>
      <c r="AS88" s="301">
        <f>'Parenting Challenge Outputs'!AL10</f>
        <v>0</v>
      </c>
      <c r="AT88" s="301">
        <f>'Parenting Challenge Outputs'!AM10</f>
        <v>0</v>
      </c>
      <c r="AU88" s="301">
        <f>'Parenting Challenge Outputs'!AO10</f>
        <v>0</v>
      </c>
      <c r="AV88" s="301">
        <f>'Parenting Challenge Outputs'!AP10</f>
        <v>0</v>
      </c>
      <c r="AX88" s="301">
        <f>'Parenting Challenge Outputs'!AR10</f>
        <v>0</v>
      </c>
      <c r="AY88" s="301">
        <f>'Parenting Challenge Outputs'!AS10</f>
        <v>0</v>
      </c>
      <c r="AZ88" s="301">
        <f>'Parenting Challenge Outputs'!AV10</f>
        <v>0</v>
      </c>
      <c r="BA88" s="301">
        <f>'Parenting Challenge Outputs'!AT10</f>
        <v>0</v>
      </c>
      <c r="BB88" s="301">
        <f>'Parenting Challenge Outputs'!AU10</f>
        <v>0</v>
      </c>
      <c r="BC88" s="301">
        <f>'Parenting Challenge Outputs'!AW10</f>
        <v>0</v>
      </c>
      <c r="BD88" s="301">
        <f>'Parenting Challenge Outputs'!AX10</f>
        <v>0</v>
      </c>
      <c r="BF88" s="301">
        <f>'Parenting Challenge Outputs'!AZ10</f>
        <v>0</v>
      </c>
      <c r="BG88" s="301">
        <f>'Parenting Challenge Outputs'!BA10</f>
        <v>0</v>
      </c>
      <c r="BH88" s="301">
        <f>'Parenting Challenge Outputs'!BD10</f>
        <v>0</v>
      </c>
      <c r="BI88" s="301">
        <f>'Parenting Challenge Outputs'!BB10</f>
        <v>0</v>
      </c>
      <c r="BJ88" s="301">
        <f>'Parenting Challenge Outputs'!BC10</f>
        <v>0</v>
      </c>
      <c r="BK88" s="301">
        <f>'Parenting Challenge Outputs'!BE10</f>
        <v>0</v>
      </c>
      <c r="BL88" s="301">
        <f>'Parenting Challenge Outputs'!BF10</f>
        <v>0</v>
      </c>
    </row>
    <row r="89" spans="1:64" s="302" customFormat="1" ht="19.5" x14ac:dyDescent="0.25">
      <c r="A89" s="25"/>
      <c r="B89" s="350"/>
      <c r="C89" s="233"/>
      <c r="D89" s="280" t="s">
        <v>221</v>
      </c>
      <c r="E89" s="218" t="s">
        <v>215</v>
      </c>
      <c r="F89" s="353" t="s">
        <v>39</v>
      </c>
      <c r="G89" s="228"/>
      <c r="H89" s="472"/>
      <c r="I89" s="228"/>
      <c r="J89" s="409"/>
      <c r="K89" s="301" t="str">
        <f>'Parenting Challenge Outputs'!E11</f>
        <v/>
      </c>
      <c r="L89" s="301" t="str">
        <f>'Parenting Challenge Outputs'!H11</f>
        <v/>
      </c>
      <c r="M89" s="301" t="str">
        <f>'Parenting Challenge Outputs'!F11</f>
        <v/>
      </c>
      <c r="N89" s="301" t="str">
        <f>'Parenting Challenge Outputs'!G11</f>
        <v/>
      </c>
      <c r="O89" s="301" t="str">
        <f>'Parenting Challenge Outputs'!I11</f>
        <v/>
      </c>
      <c r="P89" s="301" t="str">
        <f>'Parenting Challenge Outputs'!J11</f>
        <v/>
      </c>
      <c r="R89" s="409"/>
      <c r="S89" s="301" t="str">
        <f>'Parenting Challenge Outputs'!M11</f>
        <v/>
      </c>
      <c r="T89" s="301" t="str">
        <f>'Parenting Challenge Outputs'!P11</f>
        <v/>
      </c>
      <c r="U89" s="301" t="str">
        <f>'Parenting Challenge Outputs'!N11</f>
        <v/>
      </c>
      <c r="V89" s="301" t="str">
        <f>'Parenting Challenge Outputs'!O11</f>
        <v/>
      </c>
      <c r="W89" s="301" t="str">
        <f>'Parenting Challenge Outputs'!Q11</f>
        <v/>
      </c>
      <c r="X89" s="301" t="str">
        <f>'Parenting Challenge Outputs'!R11</f>
        <v/>
      </c>
      <c r="Z89" s="409"/>
      <c r="AA89" s="301" t="str">
        <f>'Parenting Challenge Outputs'!U11</f>
        <v/>
      </c>
      <c r="AB89" s="391" t="str">
        <f>'Parenting Challenge Outputs'!AF11</f>
        <v/>
      </c>
      <c r="AC89" s="391" t="str">
        <f>'Parenting Challenge Outputs'!AD11</f>
        <v/>
      </c>
      <c r="AD89" s="391" t="str">
        <f>'Parenting Challenge Outputs'!AE11</f>
        <v/>
      </c>
      <c r="AE89" s="391" t="str">
        <f>'Parenting Challenge Outputs'!AG11</f>
        <v/>
      </c>
      <c r="AF89" s="391" t="str">
        <f>'Parenting Challenge Outputs'!AH11</f>
        <v/>
      </c>
      <c r="AH89" s="409"/>
      <c r="AI89" s="301" t="str">
        <f>'Parenting Challenge Outputs'!AC11</f>
        <v/>
      </c>
      <c r="AJ89" s="391" t="str">
        <f>'Parenting Challenge Outputs'!AN11</f>
        <v/>
      </c>
      <c r="AK89" s="391" t="str">
        <f>'Parenting Challenge Outputs'!AL11</f>
        <v/>
      </c>
      <c r="AL89" s="391" t="str">
        <f>'Parenting Challenge Outputs'!AM11</f>
        <v/>
      </c>
      <c r="AM89" s="391" t="str">
        <f>'Parenting Challenge Outputs'!AO11</f>
        <v/>
      </c>
      <c r="AN89" s="391" t="str">
        <f>'Parenting Challenge Outputs'!AP11</f>
        <v/>
      </c>
      <c r="AP89" s="409"/>
      <c r="AQ89" s="301" t="str">
        <f>'Parenting Challenge Outputs'!AK11</f>
        <v/>
      </c>
      <c r="AR89" s="301" t="str">
        <f>'Parenting Challenge Outputs'!AN11</f>
        <v/>
      </c>
      <c r="AS89" s="301" t="str">
        <f>'Parenting Challenge Outputs'!AL11</f>
        <v/>
      </c>
      <c r="AT89" s="301" t="str">
        <f>'Parenting Challenge Outputs'!AM11</f>
        <v/>
      </c>
      <c r="AU89" s="301" t="str">
        <f>'Parenting Challenge Outputs'!AO11</f>
        <v/>
      </c>
      <c r="AV89" s="301" t="str">
        <f>'Parenting Challenge Outputs'!AP11</f>
        <v/>
      </c>
      <c r="AX89" s="409"/>
      <c r="AY89" s="301" t="str">
        <f>'Parenting Challenge Outputs'!AS11</f>
        <v/>
      </c>
      <c r="AZ89" s="301" t="str">
        <f>'Parenting Challenge Outputs'!AV11</f>
        <v/>
      </c>
      <c r="BA89" s="301" t="str">
        <f>'Parenting Challenge Outputs'!AT11</f>
        <v/>
      </c>
      <c r="BB89" s="301" t="str">
        <f>'Parenting Challenge Outputs'!AU11</f>
        <v/>
      </c>
      <c r="BC89" s="301" t="str">
        <f>'Parenting Challenge Outputs'!AW11</f>
        <v/>
      </c>
      <c r="BD89" s="301" t="str">
        <f>'Parenting Challenge Outputs'!AX11</f>
        <v/>
      </c>
      <c r="BF89" s="409"/>
      <c r="BG89" s="301" t="str">
        <f>'Parenting Challenge Outputs'!BA11</f>
        <v/>
      </c>
      <c r="BH89" s="301" t="str">
        <f>'Parenting Challenge Outputs'!BD11</f>
        <v/>
      </c>
      <c r="BI89" s="301" t="str">
        <f>'Parenting Challenge Outputs'!BB11</f>
        <v/>
      </c>
      <c r="BJ89" s="301" t="str">
        <f>'Parenting Challenge Outputs'!BC11</f>
        <v/>
      </c>
      <c r="BK89" s="301" t="str">
        <f>'Parenting Challenge Outputs'!BE11</f>
        <v/>
      </c>
      <c r="BL89" s="301" t="str">
        <f>'Parenting Challenge Outputs'!BF11</f>
        <v/>
      </c>
    </row>
    <row r="90" spans="1:64" s="302" customFormat="1" ht="39" x14ac:dyDescent="0.25">
      <c r="A90" s="25"/>
      <c r="B90" s="350"/>
      <c r="C90" s="233"/>
      <c r="D90" s="218" t="s">
        <v>753</v>
      </c>
      <c r="E90" s="67" t="s">
        <v>186</v>
      </c>
      <c r="F90" s="354" t="s">
        <v>41</v>
      </c>
      <c r="G90" s="224"/>
      <c r="H90" s="470">
        <f>'Parenting practices Report'!D7</f>
        <v>0</v>
      </c>
      <c r="I90" s="224"/>
      <c r="J90" s="409"/>
      <c r="K90" s="476">
        <f>'Parenting practices Report'!E7</f>
        <v>0</v>
      </c>
      <c r="L90" s="379"/>
      <c r="M90" s="379"/>
      <c r="N90" s="379"/>
      <c r="O90" s="379"/>
      <c r="P90" s="424"/>
      <c r="R90" s="409"/>
      <c r="S90" s="379"/>
      <c r="T90" s="379"/>
      <c r="U90" s="379"/>
      <c r="V90" s="379"/>
      <c r="W90" s="379"/>
      <c r="X90" s="424"/>
      <c r="Z90" s="409"/>
      <c r="AA90" s="476">
        <f>'Parenting practices Report'!F7</f>
        <v>0</v>
      </c>
      <c r="AB90" s="379"/>
      <c r="AC90" s="379"/>
      <c r="AD90" s="379"/>
      <c r="AE90" s="379"/>
      <c r="AF90" s="424"/>
      <c r="AH90" s="409"/>
      <c r="AI90" s="379"/>
      <c r="AJ90" s="379"/>
      <c r="AK90" s="379"/>
      <c r="AL90" s="379"/>
      <c r="AM90" s="379"/>
      <c r="AN90" s="424"/>
      <c r="AP90" s="409"/>
      <c r="AQ90" s="476">
        <f>'Parenting practices Report'!G7</f>
        <v>0</v>
      </c>
      <c r="AR90" s="379"/>
      <c r="AS90" s="379"/>
      <c r="AT90" s="379"/>
      <c r="AU90" s="379"/>
      <c r="AV90" s="424"/>
      <c r="AX90" s="409"/>
      <c r="AY90" s="379"/>
      <c r="AZ90" s="379"/>
      <c r="BA90" s="379"/>
      <c r="BB90" s="379"/>
      <c r="BC90" s="379"/>
      <c r="BD90" s="424"/>
      <c r="BF90" s="409"/>
      <c r="BG90" s="476">
        <f>'Parenting practices Report'!H7</f>
        <v>0</v>
      </c>
      <c r="BH90" s="379"/>
      <c r="BI90" s="379"/>
      <c r="BJ90" s="379"/>
      <c r="BK90" s="379"/>
      <c r="BL90" s="424"/>
    </row>
    <row r="91" spans="1:64" s="302" customFormat="1" ht="36" customHeight="1" x14ac:dyDescent="0.25">
      <c r="A91" s="25"/>
      <c r="B91" s="350"/>
      <c r="C91" s="233"/>
      <c r="D91" s="218" t="s">
        <v>754</v>
      </c>
      <c r="E91" s="67" t="s">
        <v>186</v>
      </c>
      <c r="F91" s="354" t="s">
        <v>41</v>
      </c>
      <c r="G91" s="228"/>
      <c r="H91" s="470">
        <f>'Parenting practices Report'!D10</f>
        <v>0</v>
      </c>
      <c r="I91" s="228"/>
      <c r="J91" s="409"/>
      <c r="K91" s="476">
        <f>'Parenting practices Report'!E10</f>
        <v>0</v>
      </c>
      <c r="L91" s="379"/>
      <c r="M91" s="379"/>
      <c r="N91" s="379"/>
      <c r="O91" s="379"/>
      <c r="P91" s="424"/>
      <c r="R91" s="409"/>
      <c r="S91" s="379"/>
      <c r="T91" s="379"/>
      <c r="U91" s="379"/>
      <c r="V91" s="379"/>
      <c r="W91" s="379"/>
      <c r="X91" s="424"/>
      <c r="Z91" s="409"/>
      <c r="AA91" s="476">
        <f>'Parenting practices Report'!F10</f>
        <v>0</v>
      </c>
      <c r="AB91" s="379"/>
      <c r="AC91" s="379"/>
      <c r="AD91" s="379"/>
      <c r="AE91" s="379"/>
      <c r="AF91" s="424"/>
      <c r="AH91" s="409"/>
      <c r="AI91" s="379"/>
      <c r="AJ91" s="379"/>
      <c r="AK91" s="379"/>
      <c r="AL91" s="379"/>
      <c r="AM91" s="379"/>
      <c r="AN91" s="424"/>
      <c r="AP91" s="409"/>
      <c r="AQ91" s="476">
        <f>'Parenting practices Report'!G10</f>
        <v>0</v>
      </c>
      <c r="AR91" s="379"/>
      <c r="AS91" s="379"/>
      <c r="AT91" s="379"/>
      <c r="AU91" s="379"/>
      <c r="AV91" s="424"/>
      <c r="AX91" s="409"/>
      <c r="AY91" s="379"/>
      <c r="AZ91" s="379"/>
      <c r="BA91" s="379"/>
      <c r="BB91" s="379"/>
      <c r="BC91" s="379"/>
      <c r="BD91" s="424"/>
      <c r="BF91" s="409"/>
      <c r="BG91" s="476">
        <f>'Parenting practices Report'!H10</f>
        <v>0</v>
      </c>
      <c r="BH91" s="379"/>
      <c r="BI91" s="379"/>
      <c r="BJ91" s="379"/>
      <c r="BK91" s="379"/>
      <c r="BL91" s="424"/>
    </row>
    <row r="92" spans="1:64" s="302" customFormat="1" ht="58.5" x14ac:dyDescent="0.25">
      <c r="A92" s="25"/>
      <c r="B92" s="350"/>
      <c r="C92" s="233"/>
      <c r="D92" s="218" t="s">
        <v>755</v>
      </c>
      <c r="E92" s="67" t="s">
        <v>186</v>
      </c>
      <c r="F92" s="354" t="s">
        <v>41</v>
      </c>
      <c r="G92" s="224"/>
      <c r="H92" s="470">
        <f>'Parenting practices Report'!D11</f>
        <v>0</v>
      </c>
      <c r="I92" s="224"/>
      <c r="J92" s="409"/>
      <c r="K92" s="476">
        <f>'Parenting practices Report'!E11</f>
        <v>0</v>
      </c>
      <c r="L92" s="379"/>
      <c r="M92" s="379"/>
      <c r="N92" s="379"/>
      <c r="O92" s="379"/>
      <c r="P92" s="424"/>
      <c r="R92" s="409"/>
      <c r="S92" s="379"/>
      <c r="T92" s="379"/>
      <c r="U92" s="379"/>
      <c r="V92" s="379"/>
      <c r="W92" s="379"/>
      <c r="X92" s="424"/>
      <c r="Z92" s="409"/>
      <c r="AA92" s="476">
        <f>'Parenting practices Report'!F11</f>
        <v>0</v>
      </c>
      <c r="AB92" s="379"/>
      <c r="AC92" s="379"/>
      <c r="AD92" s="379"/>
      <c r="AE92" s="379"/>
      <c r="AF92" s="424"/>
      <c r="AH92" s="409"/>
      <c r="AI92" s="379"/>
      <c r="AJ92" s="379"/>
      <c r="AK92" s="379"/>
      <c r="AL92" s="379"/>
      <c r="AM92" s="379"/>
      <c r="AN92" s="424"/>
      <c r="AP92" s="409"/>
      <c r="AQ92" s="476">
        <f>'Parenting practices Report'!G11</f>
        <v>0</v>
      </c>
      <c r="AR92" s="379"/>
      <c r="AS92" s="379"/>
      <c r="AT92" s="379"/>
      <c r="AU92" s="379"/>
      <c r="AV92" s="424"/>
      <c r="AX92" s="409"/>
      <c r="AY92" s="379"/>
      <c r="AZ92" s="379"/>
      <c r="BA92" s="379"/>
      <c r="BB92" s="379"/>
      <c r="BC92" s="379"/>
      <c r="BD92" s="424"/>
      <c r="BF92" s="409"/>
      <c r="BG92" s="476">
        <f>'Parenting practices Report'!H11</f>
        <v>0</v>
      </c>
      <c r="BH92" s="379"/>
      <c r="BI92" s="379"/>
      <c r="BJ92" s="379"/>
      <c r="BK92" s="379"/>
      <c r="BL92" s="424"/>
    </row>
    <row r="93" spans="1:64" s="302" customFormat="1" ht="58.5" x14ac:dyDescent="0.25">
      <c r="A93" s="25"/>
      <c r="B93" s="350"/>
      <c r="C93" s="216"/>
      <c r="D93" s="218" t="s">
        <v>757</v>
      </c>
      <c r="E93" s="67" t="s">
        <v>186</v>
      </c>
      <c r="F93" s="354" t="s">
        <v>41</v>
      </c>
      <c r="G93" s="224"/>
      <c r="H93" s="470">
        <f>'Parenting practices Report'!D12</f>
        <v>0</v>
      </c>
      <c r="I93" s="224"/>
      <c r="J93" s="409"/>
      <c r="K93" s="476">
        <f>'Parenting practices Report'!E12</f>
        <v>0</v>
      </c>
      <c r="L93" s="379"/>
      <c r="M93" s="379"/>
      <c r="N93" s="379"/>
      <c r="O93" s="379"/>
      <c r="P93" s="424"/>
      <c r="R93" s="409"/>
      <c r="S93" s="379"/>
      <c r="T93" s="379"/>
      <c r="U93" s="379"/>
      <c r="V93" s="379"/>
      <c r="W93" s="379"/>
      <c r="X93" s="424"/>
      <c r="Z93" s="409"/>
      <c r="AA93" s="476">
        <f>'Parenting practices Report'!F12</f>
        <v>0</v>
      </c>
      <c r="AB93" s="379"/>
      <c r="AC93" s="379"/>
      <c r="AD93" s="379"/>
      <c r="AE93" s="379"/>
      <c r="AF93" s="424"/>
      <c r="AH93" s="409"/>
      <c r="AI93" s="379"/>
      <c r="AJ93" s="379"/>
      <c r="AK93" s="379"/>
      <c r="AL93" s="379"/>
      <c r="AM93" s="379"/>
      <c r="AN93" s="424"/>
      <c r="AP93" s="409"/>
      <c r="AQ93" s="476">
        <f>'Parenting practices Report'!G12</f>
        <v>0</v>
      </c>
      <c r="AR93" s="379"/>
      <c r="AS93" s="379"/>
      <c r="AT93" s="379"/>
      <c r="AU93" s="379"/>
      <c r="AV93" s="424"/>
      <c r="AX93" s="409"/>
      <c r="AY93" s="379"/>
      <c r="AZ93" s="379"/>
      <c r="BA93" s="379"/>
      <c r="BB93" s="379"/>
      <c r="BC93" s="379"/>
      <c r="BD93" s="424"/>
      <c r="BF93" s="409"/>
      <c r="BG93" s="476">
        <f>'Parenting practices Report'!H12</f>
        <v>0</v>
      </c>
      <c r="BH93" s="379"/>
      <c r="BI93" s="379"/>
      <c r="BJ93" s="379"/>
      <c r="BK93" s="379"/>
      <c r="BL93" s="424"/>
    </row>
    <row r="94" spans="1:64" s="302" customFormat="1" ht="58.5" x14ac:dyDescent="0.25">
      <c r="A94" s="25"/>
      <c r="B94" s="355" t="s">
        <v>222</v>
      </c>
      <c r="C94" s="259" t="s">
        <v>223</v>
      </c>
      <c r="D94" s="22" t="s">
        <v>224</v>
      </c>
      <c r="E94" s="42" t="s">
        <v>186</v>
      </c>
      <c r="F94" s="150" t="s">
        <v>41</v>
      </c>
      <c r="G94" s="224"/>
      <c r="H94" s="470">
        <f>'Parenting practices Report'!D5</f>
        <v>0</v>
      </c>
      <c r="I94" s="224"/>
      <c r="J94" s="409"/>
      <c r="K94" s="476">
        <f>'Parenting practices Report'!E5</f>
        <v>0</v>
      </c>
      <c r="L94" s="379"/>
      <c r="M94" s="379"/>
      <c r="N94" s="379"/>
      <c r="O94" s="379"/>
      <c r="P94" s="424"/>
      <c r="R94" s="409"/>
      <c r="S94" s="379"/>
      <c r="T94" s="379"/>
      <c r="U94" s="379"/>
      <c r="V94" s="379"/>
      <c r="W94" s="379"/>
      <c r="X94" s="424"/>
      <c r="Z94" s="409"/>
      <c r="AA94" s="476">
        <f>'Parenting practices Report'!F5</f>
        <v>0</v>
      </c>
      <c r="AB94" s="379"/>
      <c r="AC94" s="379"/>
      <c r="AD94" s="379"/>
      <c r="AE94" s="379"/>
      <c r="AF94" s="424"/>
      <c r="AH94" s="409"/>
      <c r="AI94" s="379"/>
      <c r="AJ94" s="379"/>
      <c r="AK94" s="379"/>
      <c r="AL94" s="379"/>
      <c r="AM94" s="379"/>
      <c r="AN94" s="424"/>
      <c r="AP94" s="409"/>
      <c r="AQ94" s="476">
        <f>'Parenting practices Report'!G5</f>
        <v>0</v>
      </c>
      <c r="AR94" s="379"/>
      <c r="AS94" s="379"/>
      <c r="AT94" s="379"/>
      <c r="AU94" s="379"/>
      <c r="AV94" s="424"/>
      <c r="AX94" s="409"/>
      <c r="AY94" s="379"/>
      <c r="AZ94" s="379"/>
      <c r="BA94" s="379"/>
      <c r="BB94" s="379"/>
      <c r="BC94" s="379"/>
      <c r="BD94" s="424"/>
      <c r="BF94" s="409"/>
      <c r="BG94" s="476">
        <f>'Parenting practices Report'!H5</f>
        <v>0</v>
      </c>
      <c r="BH94" s="379"/>
      <c r="BI94" s="379"/>
      <c r="BJ94" s="379"/>
      <c r="BK94" s="379"/>
      <c r="BL94" s="424"/>
    </row>
    <row r="95" spans="1:64" s="302" customFormat="1" ht="58.5" x14ac:dyDescent="0.25">
      <c r="A95" s="25"/>
      <c r="B95" s="96"/>
      <c r="C95" s="83"/>
      <c r="D95" s="22" t="s">
        <v>756</v>
      </c>
      <c r="E95" s="42" t="s">
        <v>186</v>
      </c>
      <c r="F95" s="150" t="s">
        <v>41</v>
      </c>
      <c r="G95" s="224"/>
      <c r="H95" s="470">
        <f>'Parenting practices Report'!D8</f>
        <v>0</v>
      </c>
      <c r="I95" s="224"/>
      <c r="J95" s="409"/>
      <c r="K95" s="476">
        <f>'Parenting practices Report'!E8</f>
        <v>0</v>
      </c>
      <c r="L95" s="379"/>
      <c r="M95" s="379"/>
      <c r="N95" s="379"/>
      <c r="O95" s="379"/>
      <c r="P95" s="424"/>
      <c r="R95" s="409"/>
      <c r="S95" s="379"/>
      <c r="T95" s="379"/>
      <c r="U95" s="379"/>
      <c r="V95" s="379"/>
      <c r="W95" s="379"/>
      <c r="X95" s="424"/>
      <c r="Z95" s="409"/>
      <c r="AA95" s="476">
        <f>'Parenting practices Report'!F8</f>
        <v>0</v>
      </c>
      <c r="AB95" s="379"/>
      <c r="AC95" s="379"/>
      <c r="AD95" s="379"/>
      <c r="AE95" s="379"/>
      <c r="AF95" s="424"/>
      <c r="AH95" s="409"/>
      <c r="AI95" s="379"/>
      <c r="AJ95" s="379"/>
      <c r="AK95" s="379"/>
      <c r="AL95" s="379"/>
      <c r="AM95" s="379"/>
      <c r="AN95" s="424"/>
      <c r="AP95" s="409"/>
      <c r="AQ95" s="476">
        <f>'Parenting practices Report'!G8</f>
        <v>0</v>
      </c>
      <c r="AR95" s="379"/>
      <c r="AS95" s="379"/>
      <c r="AT95" s="379"/>
      <c r="AU95" s="379"/>
      <c r="AV95" s="424"/>
      <c r="AX95" s="409"/>
      <c r="AY95" s="379"/>
      <c r="AZ95" s="379"/>
      <c r="BA95" s="379"/>
      <c r="BB95" s="379"/>
      <c r="BC95" s="379"/>
      <c r="BD95" s="424"/>
      <c r="BF95" s="409"/>
      <c r="BG95" s="476">
        <f>'Parenting practices Report'!H8</f>
        <v>0</v>
      </c>
      <c r="BH95" s="379"/>
      <c r="BI95" s="379"/>
      <c r="BJ95" s="379"/>
      <c r="BK95" s="379"/>
      <c r="BL95" s="424"/>
    </row>
    <row r="96" spans="1:64" s="302" customFormat="1" ht="39" x14ac:dyDescent="0.25">
      <c r="A96" s="25"/>
      <c r="B96" s="96"/>
      <c r="C96" s="83"/>
      <c r="D96" s="22" t="s">
        <v>225</v>
      </c>
      <c r="E96" s="42" t="s">
        <v>86</v>
      </c>
      <c r="F96" s="150" t="s">
        <v>41</v>
      </c>
      <c r="G96" s="224"/>
      <c r="H96" s="470">
        <f>'Child Wellbeing Meas. Data'!D11</f>
        <v>0</v>
      </c>
      <c r="I96" s="224"/>
      <c r="J96" s="409"/>
      <c r="K96" s="301">
        <f>'Child Wellbeing Meas. Data'!$E$11</f>
        <v>0</v>
      </c>
      <c r="L96" s="379"/>
      <c r="M96" s="379"/>
      <c r="N96" s="379"/>
      <c r="O96" s="379"/>
      <c r="P96" s="424"/>
      <c r="R96" s="409"/>
      <c r="S96" s="301">
        <f>'Child Wellbeing Meas. Data'!$E$11</f>
        <v>0</v>
      </c>
      <c r="T96" s="379"/>
      <c r="U96" s="379"/>
      <c r="V96" s="379"/>
      <c r="W96" s="379"/>
      <c r="X96" s="424"/>
      <c r="Z96" s="409"/>
      <c r="AA96" s="301">
        <f>'Child Wellbeing Meas. Data'!$E$11</f>
        <v>0</v>
      </c>
      <c r="AB96" s="379"/>
      <c r="AC96" s="379"/>
      <c r="AD96" s="379"/>
      <c r="AE96" s="379"/>
      <c r="AF96" s="424"/>
      <c r="AH96" s="409"/>
      <c r="AI96" s="301">
        <f>'Child Wellbeing Meas. Data'!$E$11</f>
        <v>0</v>
      </c>
      <c r="AJ96" s="379"/>
      <c r="AK96" s="379"/>
      <c r="AL96" s="379"/>
      <c r="AM96" s="379"/>
      <c r="AN96" s="424"/>
      <c r="AP96" s="409"/>
      <c r="AQ96" s="301">
        <f>'Child Wellbeing Meas. Data'!$E$11</f>
        <v>0</v>
      </c>
      <c r="AR96" s="379"/>
      <c r="AS96" s="379"/>
      <c r="AT96" s="379"/>
      <c r="AU96" s="379"/>
      <c r="AV96" s="424"/>
      <c r="AX96" s="409"/>
      <c r="AY96" s="301">
        <f>'Child Wellbeing Meas. Data'!$E$11</f>
        <v>0</v>
      </c>
      <c r="AZ96" s="379"/>
      <c r="BA96" s="379"/>
      <c r="BB96" s="379"/>
      <c r="BC96" s="379"/>
      <c r="BD96" s="424"/>
      <c r="BF96" s="409"/>
      <c r="BG96" s="301">
        <f>'Child Wellbeing Meas. Data'!$E$11</f>
        <v>0</v>
      </c>
      <c r="BH96" s="379"/>
      <c r="BI96" s="379"/>
      <c r="BJ96" s="379"/>
      <c r="BK96" s="379"/>
      <c r="BL96" s="424"/>
    </row>
    <row r="97" spans="1:64" s="302" customFormat="1" ht="39" x14ac:dyDescent="0.25">
      <c r="A97" s="25"/>
      <c r="B97" s="4" t="s">
        <v>226</v>
      </c>
      <c r="C97" s="5" t="s">
        <v>227</v>
      </c>
      <c r="D97" s="19" t="s">
        <v>228</v>
      </c>
      <c r="E97" s="19" t="s">
        <v>228</v>
      </c>
      <c r="F97" s="44" t="s">
        <v>39</v>
      </c>
      <c r="G97" s="224"/>
      <c r="H97" s="473"/>
      <c r="I97" s="224"/>
      <c r="J97" s="409"/>
      <c r="K97" s="379"/>
      <c r="L97" s="379"/>
      <c r="M97" s="379"/>
      <c r="N97" s="379"/>
      <c r="O97" s="379"/>
      <c r="P97" s="424"/>
      <c r="R97" s="409"/>
      <c r="S97" s="379"/>
      <c r="T97" s="379"/>
      <c r="U97" s="379"/>
      <c r="V97" s="379"/>
      <c r="W97" s="379"/>
      <c r="X97" s="424"/>
      <c r="Z97" s="409"/>
      <c r="AA97" s="379"/>
      <c r="AB97" s="379"/>
      <c r="AC97" s="379"/>
      <c r="AD97" s="379"/>
      <c r="AE97" s="379"/>
      <c r="AF97" s="424"/>
      <c r="AH97" s="409"/>
      <c r="AI97" s="379"/>
      <c r="AJ97" s="379"/>
      <c r="AK97" s="379"/>
      <c r="AL97" s="379"/>
      <c r="AM97" s="379"/>
      <c r="AN97" s="424"/>
      <c r="AP97" s="409"/>
      <c r="AQ97" s="379"/>
      <c r="AR97" s="379"/>
      <c r="AS97" s="379"/>
      <c r="AT97" s="379"/>
      <c r="AU97" s="379"/>
      <c r="AV97" s="424"/>
      <c r="AX97" s="409"/>
      <c r="AY97" s="379"/>
      <c r="AZ97" s="379"/>
      <c r="BA97" s="379"/>
      <c r="BB97" s="379"/>
      <c r="BC97" s="379"/>
      <c r="BD97" s="424"/>
      <c r="BF97" s="409"/>
      <c r="BG97" s="379"/>
      <c r="BH97" s="379"/>
      <c r="BI97" s="379"/>
      <c r="BJ97" s="379"/>
      <c r="BK97" s="379"/>
      <c r="BL97" s="424"/>
    </row>
    <row r="98" spans="1:64" s="302" customFormat="1" ht="39" x14ac:dyDescent="0.25">
      <c r="A98" s="25"/>
      <c r="B98" s="382" t="s">
        <v>229</v>
      </c>
      <c r="C98" s="384" t="s">
        <v>230</v>
      </c>
      <c r="D98" s="17" t="s">
        <v>85</v>
      </c>
      <c r="E98" s="66" t="s">
        <v>86</v>
      </c>
      <c r="F98" s="18" t="s">
        <v>41</v>
      </c>
      <c r="G98" s="224"/>
      <c r="H98" s="470">
        <f>'Child Wellbeing Meas. Data'!D10</f>
        <v>0</v>
      </c>
      <c r="I98" s="224"/>
      <c r="J98" s="409"/>
      <c r="K98" s="301">
        <f>'Child Wellbeing Meas. Data'!$E$10</f>
        <v>0</v>
      </c>
      <c r="L98" s="379"/>
      <c r="M98" s="379"/>
      <c r="N98" s="379"/>
      <c r="O98" s="379"/>
      <c r="P98" s="424"/>
      <c r="R98" s="409"/>
      <c r="S98" s="301">
        <f>'Child Wellbeing Meas. Data'!$E$10</f>
        <v>0</v>
      </c>
      <c r="T98" s="379"/>
      <c r="U98" s="379"/>
      <c r="V98" s="379"/>
      <c r="W98" s="379"/>
      <c r="X98" s="424"/>
      <c r="Z98" s="409"/>
      <c r="AA98" s="301">
        <f>'Child Wellbeing Meas. Data'!$E$10</f>
        <v>0</v>
      </c>
      <c r="AB98" s="379"/>
      <c r="AC98" s="379"/>
      <c r="AD98" s="379"/>
      <c r="AE98" s="379"/>
      <c r="AF98" s="424"/>
      <c r="AH98" s="409"/>
      <c r="AI98" s="301">
        <f>'Child Wellbeing Meas. Data'!$E$10</f>
        <v>0</v>
      </c>
      <c r="AJ98" s="379"/>
      <c r="AK98" s="379"/>
      <c r="AL98" s="379"/>
      <c r="AM98" s="379"/>
      <c r="AN98" s="424"/>
      <c r="AP98" s="409"/>
      <c r="AQ98" s="301">
        <f>'Child Wellbeing Meas. Data'!$E$10</f>
        <v>0</v>
      </c>
      <c r="AR98" s="379"/>
      <c r="AS98" s="379"/>
      <c r="AT98" s="379"/>
      <c r="AU98" s="379"/>
      <c r="AV98" s="424"/>
      <c r="AX98" s="409"/>
      <c r="AY98" s="301">
        <f>'Child Wellbeing Meas. Data'!$E$10</f>
        <v>0</v>
      </c>
      <c r="AZ98" s="379"/>
      <c r="BA98" s="379"/>
      <c r="BB98" s="379"/>
      <c r="BC98" s="379"/>
      <c r="BD98" s="424"/>
      <c r="BF98" s="409"/>
      <c r="BG98" s="301">
        <f>'Child Wellbeing Meas. Data'!$E$10</f>
        <v>0</v>
      </c>
      <c r="BH98" s="379"/>
      <c r="BI98" s="379"/>
      <c r="BJ98" s="379"/>
      <c r="BK98" s="379"/>
      <c r="BL98" s="424"/>
    </row>
    <row r="99" spans="1:64" s="302" customFormat="1" ht="39" x14ac:dyDescent="0.25">
      <c r="A99" s="25"/>
      <c r="B99" s="381"/>
      <c r="C99" s="383"/>
      <c r="D99" s="17" t="s">
        <v>231</v>
      </c>
      <c r="E99" s="66" t="s">
        <v>86</v>
      </c>
      <c r="F99" s="18" t="s">
        <v>41</v>
      </c>
      <c r="G99" s="224"/>
      <c r="H99" s="470">
        <f>'Child Wellbeing Meas. Data'!D13</f>
        <v>0</v>
      </c>
      <c r="I99" s="224"/>
      <c r="J99" s="409"/>
      <c r="K99" s="301">
        <f>'Child Wellbeing Meas. Data'!E13</f>
        <v>0</v>
      </c>
      <c r="L99" s="379"/>
      <c r="M99" s="379"/>
      <c r="N99" s="379"/>
      <c r="O99" s="379"/>
      <c r="P99" s="424"/>
      <c r="R99" s="409"/>
      <c r="S99" s="301">
        <f>'Child Wellbeing Meas. Data'!M13</f>
        <v>0</v>
      </c>
      <c r="T99" s="379"/>
      <c r="U99" s="379"/>
      <c r="V99" s="379"/>
      <c r="W99" s="379"/>
      <c r="X99" s="424"/>
      <c r="Z99" s="409"/>
      <c r="AA99" s="301">
        <f>'Child Wellbeing Meas. Data'!U13</f>
        <v>0</v>
      </c>
      <c r="AB99" s="379"/>
      <c r="AC99" s="379"/>
      <c r="AD99" s="379"/>
      <c r="AE99" s="379"/>
      <c r="AF99" s="424"/>
      <c r="AH99" s="409"/>
      <c r="AI99" s="301">
        <f>'Child Wellbeing Meas. Data'!AC13</f>
        <v>0</v>
      </c>
      <c r="AJ99" s="379"/>
      <c r="AK99" s="379"/>
      <c r="AL99" s="379"/>
      <c r="AM99" s="379"/>
      <c r="AN99" s="424"/>
      <c r="AP99" s="409"/>
      <c r="AQ99" s="301">
        <f>'Child Wellbeing Meas. Data'!AK13</f>
        <v>0</v>
      </c>
      <c r="AR99" s="379"/>
      <c r="AS99" s="379"/>
      <c r="AT99" s="379"/>
      <c r="AU99" s="379"/>
      <c r="AV99" s="424"/>
      <c r="AX99" s="409"/>
      <c r="AY99" s="301">
        <f>'Child Wellbeing Meas. Data'!AS13</f>
        <v>0</v>
      </c>
      <c r="AZ99" s="379"/>
      <c r="BA99" s="379"/>
      <c r="BB99" s="379"/>
      <c r="BC99" s="379"/>
      <c r="BD99" s="424"/>
      <c r="BF99" s="409"/>
      <c r="BG99" s="301">
        <f>'Child Wellbeing Meas. Data'!BA13</f>
        <v>0</v>
      </c>
      <c r="BH99" s="379"/>
      <c r="BI99" s="379"/>
      <c r="BJ99" s="379"/>
      <c r="BK99" s="379"/>
      <c r="BL99" s="424"/>
    </row>
    <row r="100" spans="1:64" s="302" customFormat="1" ht="19.5" x14ac:dyDescent="0.25">
      <c r="A100" s="25"/>
      <c r="B100" s="294" t="s">
        <v>232</v>
      </c>
      <c r="C100" s="295" t="s">
        <v>233</v>
      </c>
      <c r="D100" s="208" t="s">
        <v>234</v>
      </c>
      <c r="E100" s="208" t="s">
        <v>47</v>
      </c>
      <c r="F100" s="356" t="s">
        <v>41</v>
      </c>
      <c r="G100" s="228"/>
      <c r="H100" s="470">
        <f>'ECDC Report'!D4</f>
        <v>0</v>
      </c>
      <c r="I100" s="228"/>
      <c r="J100" s="409"/>
      <c r="K100" s="301">
        <f>'ECDC Report'!E4</f>
        <v>0</v>
      </c>
      <c r="L100" s="409"/>
      <c r="M100" s="379"/>
      <c r="N100" s="379"/>
      <c r="O100" s="379"/>
      <c r="P100" s="424"/>
      <c r="R100" s="409"/>
      <c r="S100" s="301">
        <f>'ECDC Report'!F4</f>
        <v>0</v>
      </c>
      <c r="T100" s="409"/>
      <c r="U100" s="379"/>
      <c r="V100" s="379"/>
      <c r="W100" s="379"/>
      <c r="X100" s="424"/>
      <c r="Z100" s="409"/>
      <c r="AA100" s="301">
        <f>'ECDC Report'!G4</f>
        <v>0</v>
      </c>
      <c r="AB100" s="409"/>
      <c r="AC100" s="379"/>
      <c r="AD100" s="379"/>
      <c r="AE100" s="379"/>
      <c r="AF100" s="424"/>
      <c r="AH100" s="409"/>
      <c r="AI100" s="301">
        <f>'ECDC Report'!H4</f>
        <v>0</v>
      </c>
      <c r="AJ100" s="409"/>
      <c r="AK100" s="379"/>
      <c r="AL100" s="379"/>
      <c r="AM100" s="379"/>
      <c r="AN100" s="424"/>
      <c r="AP100" s="409"/>
      <c r="AQ100" s="301">
        <f>'ECDC Report'!I4</f>
        <v>0</v>
      </c>
      <c r="AR100" s="409"/>
      <c r="AS100" s="379"/>
      <c r="AT100" s="379"/>
      <c r="AU100" s="379"/>
      <c r="AV100" s="424"/>
      <c r="AX100" s="409"/>
      <c r="AY100" s="301">
        <f>'ECDC Report'!J4</f>
        <v>0</v>
      </c>
      <c r="AZ100" s="409"/>
      <c r="BA100" s="379"/>
      <c r="BB100" s="379"/>
      <c r="BC100" s="379"/>
      <c r="BD100" s="424"/>
      <c r="BF100" s="409"/>
      <c r="BG100" s="301">
        <f>'ECDC Report'!K4</f>
        <v>0</v>
      </c>
      <c r="BH100" s="409"/>
      <c r="BI100" s="379"/>
      <c r="BJ100" s="379"/>
      <c r="BK100" s="379"/>
      <c r="BL100" s="424"/>
    </row>
    <row r="101" spans="1:64" s="302" customFormat="1" ht="18.75" customHeight="1" x14ac:dyDescent="0.25">
      <c r="A101" s="25"/>
      <c r="B101" s="357"/>
      <c r="C101" s="233"/>
      <c r="D101" s="208" t="s">
        <v>235</v>
      </c>
      <c r="E101" s="208" t="s">
        <v>823</v>
      </c>
      <c r="F101" s="356" t="s">
        <v>39</v>
      </c>
      <c r="G101" s="228"/>
      <c r="H101" s="472"/>
      <c r="I101" s="228"/>
      <c r="J101" s="301">
        <f>Outputs!E38</f>
        <v>0</v>
      </c>
      <c r="K101" s="301">
        <f>Outputs!F38</f>
        <v>0</v>
      </c>
      <c r="L101" s="301">
        <f>Outputs!I38</f>
        <v>0</v>
      </c>
      <c r="M101" s="301">
        <f>Outputs!G38</f>
        <v>0</v>
      </c>
      <c r="N101" s="301">
        <f>Outputs!H38</f>
        <v>0</v>
      </c>
      <c r="O101" s="301">
        <f>Outputs!J38</f>
        <v>0</v>
      </c>
      <c r="P101" s="301">
        <f>Outputs!K38</f>
        <v>0</v>
      </c>
      <c r="R101" s="301">
        <f>Outputs!M38</f>
        <v>0</v>
      </c>
      <c r="S101" s="301">
        <f>Outputs!N38</f>
        <v>0</v>
      </c>
      <c r="T101" s="301">
        <f>Outputs!Q38</f>
        <v>0</v>
      </c>
      <c r="U101" s="301">
        <f>Outputs!O38</f>
        <v>0</v>
      </c>
      <c r="V101" s="301">
        <f>Outputs!P38</f>
        <v>0</v>
      </c>
      <c r="W101" s="301">
        <f>Outputs!R38</f>
        <v>0</v>
      </c>
      <c r="X101" s="301">
        <f>Outputs!S38</f>
        <v>0</v>
      </c>
      <c r="Z101" s="301">
        <f>Outputs!U38</f>
        <v>0</v>
      </c>
      <c r="AA101" s="301">
        <f>Outputs!V38</f>
        <v>0</v>
      </c>
      <c r="AB101" s="301">
        <f>Outputs!Y38</f>
        <v>0</v>
      </c>
      <c r="AC101" s="301">
        <f>Outputs!W38</f>
        <v>0</v>
      </c>
      <c r="AD101" s="301">
        <f>Outputs!X38</f>
        <v>0</v>
      </c>
      <c r="AE101" s="301">
        <f>Outputs!Z38</f>
        <v>0</v>
      </c>
      <c r="AF101" s="301">
        <f>Outputs!AA38</f>
        <v>0</v>
      </c>
      <c r="AH101" s="301">
        <f>Outputs!AC38</f>
        <v>0</v>
      </c>
      <c r="AI101" s="301">
        <f>Outputs!AD38</f>
        <v>0</v>
      </c>
      <c r="AJ101" s="301">
        <f>Outputs!AG38</f>
        <v>0</v>
      </c>
      <c r="AK101" s="301">
        <f>Outputs!AE38</f>
        <v>0</v>
      </c>
      <c r="AL101" s="301">
        <f>Outputs!AF38</f>
        <v>0</v>
      </c>
      <c r="AM101" s="301">
        <f>Outputs!AH38</f>
        <v>0</v>
      </c>
      <c r="AN101" s="301">
        <f>Outputs!AI38</f>
        <v>0</v>
      </c>
      <c r="AP101" s="301">
        <f>Outputs!AK38</f>
        <v>0</v>
      </c>
      <c r="AQ101" s="301">
        <f>Outputs!AL38</f>
        <v>0</v>
      </c>
      <c r="AR101" s="301">
        <f>Outputs!AO38</f>
        <v>0</v>
      </c>
      <c r="AS101" s="301">
        <f>Outputs!AM38</f>
        <v>0</v>
      </c>
      <c r="AT101" s="301">
        <f>Outputs!AN38</f>
        <v>0</v>
      </c>
      <c r="AU101" s="301">
        <f>Outputs!AP38</f>
        <v>0</v>
      </c>
      <c r="AV101" s="301">
        <f>Outputs!AQ38</f>
        <v>0</v>
      </c>
      <c r="AX101" s="301">
        <f>Outputs!AS38</f>
        <v>0</v>
      </c>
      <c r="AY101" s="301">
        <f>Outputs!AT38</f>
        <v>0</v>
      </c>
      <c r="AZ101" s="301">
        <f>Outputs!AW38</f>
        <v>0</v>
      </c>
      <c r="BA101" s="301">
        <f>Outputs!AU38</f>
        <v>0</v>
      </c>
      <c r="BB101" s="301">
        <f>Outputs!AV38</f>
        <v>0</v>
      </c>
      <c r="BC101" s="301">
        <f>Outputs!AX38</f>
        <v>0</v>
      </c>
      <c r="BD101" s="301">
        <f>Outputs!AY38</f>
        <v>0</v>
      </c>
      <c r="BF101" s="301">
        <f>Outputs!BA38</f>
        <v>0</v>
      </c>
      <c r="BG101" s="301">
        <f>Outputs!BB38</f>
        <v>0</v>
      </c>
      <c r="BH101" s="301">
        <f>Outputs!BE38</f>
        <v>0</v>
      </c>
      <c r="BI101" s="301">
        <f>Outputs!BC38</f>
        <v>0</v>
      </c>
      <c r="BJ101" s="301">
        <f>Outputs!BD38</f>
        <v>0</v>
      </c>
      <c r="BK101" s="301">
        <f>Outputs!BF38</f>
        <v>0</v>
      </c>
      <c r="BL101" s="301">
        <f>Outputs!BG38</f>
        <v>0</v>
      </c>
    </row>
    <row r="102" spans="1:64" s="302" customFormat="1" ht="39" x14ac:dyDescent="0.25">
      <c r="A102" s="25"/>
      <c r="B102" s="30" t="s">
        <v>236</v>
      </c>
      <c r="C102" s="31" t="s">
        <v>237</v>
      </c>
      <c r="D102" s="5" t="s">
        <v>238</v>
      </c>
      <c r="E102" s="70" t="s">
        <v>823</v>
      </c>
      <c r="F102" s="6" t="s">
        <v>39</v>
      </c>
      <c r="G102" s="228"/>
      <c r="H102" s="472"/>
      <c r="I102" s="228"/>
      <c r="J102" s="301">
        <f>Outputs!E34</f>
        <v>0</v>
      </c>
      <c r="K102" s="301">
        <f>Outputs!F34</f>
        <v>0</v>
      </c>
      <c r="L102" s="409"/>
      <c r="M102" s="379"/>
      <c r="N102" s="379"/>
      <c r="O102" s="379"/>
      <c r="P102" s="424"/>
      <c r="R102" s="301">
        <f>Outputs!M34</f>
        <v>0</v>
      </c>
      <c r="S102" s="301">
        <f>Outputs!N34</f>
        <v>0</v>
      </c>
      <c r="T102" s="409"/>
      <c r="U102" s="379"/>
      <c r="V102" s="379"/>
      <c r="W102" s="379"/>
      <c r="X102" s="424"/>
      <c r="Z102" s="301">
        <f>Outputs!U34</f>
        <v>0</v>
      </c>
      <c r="AA102" s="301">
        <f>Outputs!V34</f>
        <v>0</v>
      </c>
      <c r="AB102" s="409"/>
      <c r="AC102" s="379"/>
      <c r="AD102" s="379"/>
      <c r="AE102" s="379"/>
      <c r="AF102" s="424"/>
      <c r="AH102" s="301">
        <f>Outputs!AC34</f>
        <v>0</v>
      </c>
      <c r="AI102" s="301">
        <f>Outputs!AD34</f>
        <v>0</v>
      </c>
      <c r="AJ102" s="409"/>
      <c r="AK102" s="379"/>
      <c r="AL102" s="379"/>
      <c r="AM102" s="379"/>
      <c r="AN102" s="424"/>
      <c r="AP102" s="301">
        <f>Outputs!AK34</f>
        <v>0</v>
      </c>
      <c r="AQ102" s="301">
        <f>Outputs!AL34</f>
        <v>0</v>
      </c>
      <c r="AR102" s="409"/>
      <c r="AS102" s="379"/>
      <c r="AT102" s="379"/>
      <c r="AU102" s="379"/>
      <c r="AV102" s="424"/>
      <c r="AX102" s="301">
        <f>Outputs!AS34</f>
        <v>0</v>
      </c>
      <c r="AY102" s="301">
        <f>Outputs!AT34</f>
        <v>0</v>
      </c>
      <c r="AZ102" s="409"/>
      <c r="BA102" s="379"/>
      <c r="BB102" s="379"/>
      <c r="BC102" s="379"/>
      <c r="BD102" s="424"/>
      <c r="BF102" s="301">
        <f>Outputs!BA34</f>
        <v>0</v>
      </c>
      <c r="BG102" s="301">
        <f>Outputs!BB34</f>
        <v>0</v>
      </c>
      <c r="BH102" s="409"/>
      <c r="BI102" s="379"/>
      <c r="BJ102" s="379"/>
      <c r="BK102" s="379"/>
      <c r="BL102" s="424"/>
    </row>
    <row r="103" spans="1:64" s="302" customFormat="1" ht="39" x14ac:dyDescent="0.25">
      <c r="A103" s="25"/>
      <c r="B103" s="357"/>
      <c r="C103" s="74"/>
      <c r="D103" s="5" t="s">
        <v>239</v>
      </c>
      <c r="E103" s="70" t="s">
        <v>823</v>
      </c>
      <c r="F103" s="6" t="s">
        <v>39</v>
      </c>
      <c r="G103" s="228"/>
      <c r="H103" s="472"/>
      <c r="I103" s="228"/>
      <c r="J103" s="301">
        <f>Outputs!E35</f>
        <v>0</v>
      </c>
      <c r="K103" s="301">
        <f>Outputs!F35</f>
        <v>0</v>
      </c>
      <c r="L103" s="409"/>
      <c r="M103" s="379"/>
      <c r="N103" s="379"/>
      <c r="O103" s="379"/>
      <c r="P103" s="424"/>
      <c r="R103" s="301">
        <f>Outputs!M35</f>
        <v>0</v>
      </c>
      <c r="S103" s="301">
        <f>Outputs!N35</f>
        <v>0</v>
      </c>
      <c r="T103" s="409"/>
      <c r="U103" s="379"/>
      <c r="V103" s="379"/>
      <c r="W103" s="379"/>
      <c r="X103" s="424"/>
      <c r="Z103" s="301">
        <f>Outputs!U35</f>
        <v>0</v>
      </c>
      <c r="AA103" s="301">
        <f>Outputs!V35</f>
        <v>0</v>
      </c>
      <c r="AB103" s="409"/>
      <c r="AC103" s="379"/>
      <c r="AD103" s="379"/>
      <c r="AE103" s="379"/>
      <c r="AF103" s="424"/>
      <c r="AH103" s="301">
        <f>Outputs!AC35</f>
        <v>0</v>
      </c>
      <c r="AI103" s="301">
        <f>Outputs!AD35</f>
        <v>0</v>
      </c>
      <c r="AJ103" s="409"/>
      <c r="AK103" s="379"/>
      <c r="AL103" s="379"/>
      <c r="AM103" s="379"/>
      <c r="AN103" s="424"/>
      <c r="AP103" s="301">
        <f>Outputs!AK35</f>
        <v>0</v>
      </c>
      <c r="AQ103" s="301">
        <f>Outputs!AL35</f>
        <v>0</v>
      </c>
      <c r="AR103" s="409"/>
      <c r="AS103" s="379"/>
      <c r="AT103" s="379"/>
      <c r="AU103" s="379"/>
      <c r="AV103" s="424"/>
      <c r="AX103" s="301">
        <f>Outputs!AS35</f>
        <v>0</v>
      </c>
      <c r="AY103" s="301">
        <f>Outputs!AT35</f>
        <v>0</v>
      </c>
      <c r="AZ103" s="409"/>
      <c r="BA103" s="379"/>
      <c r="BB103" s="379"/>
      <c r="BC103" s="379"/>
      <c r="BD103" s="424"/>
      <c r="BF103" s="301">
        <f>Outputs!BA35</f>
        <v>0</v>
      </c>
      <c r="BG103" s="301">
        <f>Outputs!BB35</f>
        <v>0</v>
      </c>
      <c r="BH103" s="409"/>
      <c r="BI103" s="379"/>
      <c r="BJ103" s="379"/>
      <c r="BK103" s="379"/>
      <c r="BL103" s="424"/>
    </row>
    <row r="104" spans="1:64" s="302" customFormat="1" ht="39" x14ac:dyDescent="0.25">
      <c r="A104" s="25"/>
      <c r="B104" s="357"/>
      <c r="C104" s="233"/>
      <c r="D104" s="5" t="s">
        <v>821</v>
      </c>
      <c r="E104" s="70" t="s">
        <v>823</v>
      </c>
      <c r="F104" s="6" t="s">
        <v>39</v>
      </c>
      <c r="G104" s="228"/>
      <c r="H104" s="472"/>
      <c r="I104" s="228"/>
      <c r="J104" s="301">
        <f>Outputs!E36</f>
        <v>0</v>
      </c>
      <c r="K104" s="301">
        <f>Outputs!F36</f>
        <v>0</v>
      </c>
      <c r="L104" s="409"/>
      <c r="M104" s="379"/>
      <c r="N104" s="379"/>
      <c r="O104" s="379"/>
      <c r="P104" s="424"/>
      <c r="R104" s="301">
        <f>Outputs!M36</f>
        <v>0</v>
      </c>
      <c r="S104" s="301">
        <f>Outputs!N36</f>
        <v>0</v>
      </c>
      <c r="T104" s="409"/>
      <c r="U104" s="379"/>
      <c r="V104" s="379"/>
      <c r="W104" s="379"/>
      <c r="X104" s="424"/>
      <c r="Z104" s="301">
        <f>Outputs!U36</f>
        <v>0</v>
      </c>
      <c r="AA104" s="301">
        <f>Outputs!V36</f>
        <v>0</v>
      </c>
      <c r="AB104" s="409"/>
      <c r="AC104" s="379"/>
      <c r="AD104" s="379"/>
      <c r="AE104" s="379"/>
      <c r="AF104" s="424"/>
      <c r="AH104" s="301">
        <f>Outputs!AC36</f>
        <v>0</v>
      </c>
      <c r="AI104" s="301">
        <f>Outputs!AD36</f>
        <v>0</v>
      </c>
      <c r="AJ104" s="409"/>
      <c r="AK104" s="379"/>
      <c r="AL104" s="379"/>
      <c r="AM104" s="379"/>
      <c r="AN104" s="424"/>
      <c r="AP104" s="301">
        <f>Outputs!AK36</f>
        <v>0</v>
      </c>
      <c r="AQ104" s="301">
        <f>Outputs!AL36</f>
        <v>0</v>
      </c>
      <c r="AR104" s="409"/>
      <c r="AS104" s="379"/>
      <c r="AT104" s="379"/>
      <c r="AU104" s="379"/>
      <c r="AV104" s="424"/>
      <c r="AX104" s="301">
        <f>Outputs!AS36</f>
        <v>0</v>
      </c>
      <c r="AY104" s="301">
        <f>Outputs!AT36</f>
        <v>0</v>
      </c>
      <c r="AZ104" s="409"/>
      <c r="BA104" s="379"/>
      <c r="BB104" s="379"/>
      <c r="BC104" s="379"/>
      <c r="BD104" s="424"/>
      <c r="BF104" s="301">
        <f>Outputs!BA36</f>
        <v>0</v>
      </c>
      <c r="BG104" s="301">
        <f>Outputs!BB36</f>
        <v>0</v>
      </c>
      <c r="BH104" s="409"/>
      <c r="BI104" s="379"/>
      <c r="BJ104" s="379"/>
      <c r="BK104" s="379"/>
      <c r="BL104" s="424"/>
    </row>
    <row r="105" spans="1:64" s="302" customFormat="1" ht="39" x14ac:dyDescent="0.25">
      <c r="A105" s="25"/>
      <c r="B105" s="357"/>
      <c r="C105" s="233"/>
      <c r="D105" s="5" t="s">
        <v>790</v>
      </c>
      <c r="E105" s="70" t="s">
        <v>823</v>
      </c>
      <c r="F105" s="6" t="s">
        <v>39</v>
      </c>
      <c r="G105" s="228"/>
      <c r="H105" s="472"/>
      <c r="I105" s="228"/>
      <c r="J105" s="301">
        <f>Outputs!E37</f>
        <v>0</v>
      </c>
      <c r="K105" s="301">
        <f>Outputs!F37</f>
        <v>0</v>
      </c>
      <c r="L105" s="301">
        <f>Outputs!I37</f>
        <v>0</v>
      </c>
      <c r="M105" s="301">
        <f>Outputs!G37</f>
        <v>0</v>
      </c>
      <c r="N105" s="301">
        <f>Outputs!H37</f>
        <v>0</v>
      </c>
      <c r="O105" s="301">
        <f>Outputs!J37</f>
        <v>0</v>
      </c>
      <c r="P105" s="301">
        <f>Outputs!K37</f>
        <v>0</v>
      </c>
      <c r="R105" s="301">
        <f>Outputs!M37</f>
        <v>0</v>
      </c>
      <c r="S105" s="301">
        <f>Outputs!N37</f>
        <v>0</v>
      </c>
      <c r="T105" s="301">
        <f>Outputs!Q37</f>
        <v>0</v>
      </c>
      <c r="U105" s="301">
        <f>Outputs!O37</f>
        <v>0</v>
      </c>
      <c r="V105" s="301">
        <f>Outputs!P37</f>
        <v>0</v>
      </c>
      <c r="W105" s="301">
        <f>Outputs!R37</f>
        <v>0</v>
      </c>
      <c r="X105" s="301">
        <f>Outputs!S37</f>
        <v>0</v>
      </c>
      <c r="Z105" s="301">
        <f>Outputs!U37</f>
        <v>0</v>
      </c>
      <c r="AA105" s="301">
        <f>Outputs!V37</f>
        <v>0</v>
      </c>
      <c r="AB105" s="301">
        <f>Outputs!Y37</f>
        <v>0</v>
      </c>
      <c r="AC105" s="301">
        <f>Outputs!W37</f>
        <v>0</v>
      </c>
      <c r="AD105" s="301">
        <f>Outputs!X37</f>
        <v>0</v>
      </c>
      <c r="AE105" s="301">
        <f>Outputs!Z37</f>
        <v>0</v>
      </c>
      <c r="AF105" s="301">
        <f>Outputs!AA37</f>
        <v>0</v>
      </c>
      <c r="AH105" s="301">
        <f>Outputs!AC37</f>
        <v>0</v>
      </c>
      <c r="AI105" s="301">
        <f>Outputs!AD37</f>
        <v>0</v>
      </c>
      <c r="AJ105" s="301">
        <f>Outputs!AG37</f>
        <v>0</v>
      </c>
      <c r="AK105" s="301">
        <f>Outputs!AE37</f>
        <v>0</v>
      </c>
      <c r="AL105" s="301">
        <f>Outputs!AF37</f>
        <v>0</v>
      </c>
      <c r="AM105" s="301">
        <f>Outputs!AH37</f>
        <v>0</v>
      </c>
      <c r="AN105" s="301">
        <f>Outputs!AI37</f>
        <v>0</v>
      </c>
      <c r="AP105" s="301">
        <f>Outputs!AK37</f>
        <v>0</v>
      </c>
      <c r="AQ105" s="301">
        <f>Outputs!AL37</f>
        <v>0</v>
      </c>
      <c r="AR105" s="301">
        <f>Outputs!AO37</f>
        <v>0</v>
      </c>
      <c r="AS105" s="301">
        <f>Outputs!AM37</f>
        <v>0</v>
      </c>
      <c r="AT105" s="301">
        <f>Outputs!AN37</f>
        <v>0</v>
      </c>
      <c r="AU105" s="301">
        <f>Outputs!AP37</f>
        <v>0</v>
      </c>
      <c r="AV105" s="301">
        <f>Outputs!AQ37</f>
        <v>0</v>
      </c>
      <c r="AX105" s="301">
        <f>Outputs!AS37</f>
        <v>0</v>
      </c>
      <c r="AY105" s="301">
        <f>Outputs!AT37</f>
        <v>0</v>
      </c>
      <c r="AZ105" s="301">
        <f>Outputs!AW37</f>
        <v>0</v>
      </c>
      <c r="BA105" s="301">
        <f>Outputs!AU37</f>
        <v>0</v>
      </c>
      <c r="BB105" s="301">
        <f>Outputs!AV37</f>
        <v>0</v>
      </c>
      <c r="BC105" s="301">
        <f>Outputs!AX37</f>
        <v>0</v>
      </c>
      <c r="BD105" s="301">
        <f>Outputs!AY37</f>
        <v>0</v>
      </c>
      <c r="BF105" s="301">
        <f>Outputs!BA37</f>
        <v>0</v>
      </c>
      <c r="BG105" s="301">
        <f>Outputs!BB37</f>
        <v>0</v>
      </c>
      <c r="BH105" s="301">
        <f>Outputs!BE37</f>
        <v>0</v>
      </c>
      <c r="BI105" s="301">
        <f>Outputs!BC37</f>
        <v>0</v>
      </c>
      <c r="BJ105" s="301">
        <f>Outputs!BD37</f>
        <v>0</v>
      </c>
      <c r="BK105" s="301">
        <f>Outputs!BF37</f>
        <v>0</v>
      </c>
      <c r="BL105" s="301">
        <f>Outputs!BG37</f>
        <v>0</v>
      </c>
    </row>
    <row r="106" spans="1:64" s="302" customFormat="1" ht="19.5" x14ac:dyDescent="0.25">
      <c r="A106" s="25"/>
      <c r="B106" s="357"/>
      <c r="C106" s="233"/>
      <c r="D106" s="5" t="s">
        <v>240</v>
      </c>
      <c r="E106" s="67" t="s">
        <v>47</v>
      </c>
      <c r="F106" s="6" t="s">
        <v>41</v>
      </c>
      <c r="G106" s="228"/>
      <c r="H106" s="470">
        <f>'ECDC Report'!D5</f>
        <v>0</v>
      </c>
      <c r="I106" s="228"/>
      <c r="J106" s="409"/>
      <c r="K106" s="301">
        <f>'ECDC Report'!E5</f>
        <v>0</v>
      </c>
      <c r="L106" s="409"/>
      <c r="M106" s="379"/>
      <c r="N106" s="379"/>
      <c r="O106" s="379"/>
      <c r="P106" s="424"/>
      <c r="R106" s="409"/>
      <c r="S106" s="301">
        <f>'ECDC Report'!F5</f>
        <v>0</v>
      </c>
      <c r="T106" s="409"/>
      <c r="U106" s="379"/>
      <c r="V106" s="379"/>
      <c r="W106" s="379"/>
      <c r="X106" s="424"/>
      <c r="Z106" s="409"/>
      <c r="AA106" s="301">
        <f>'ECDC Report'!G5</f>
        <v>0</v>
      </c>
      <c r="AB106" s="409"/>
      <c r="AC106" s="379"/>
      <c r="AD106" s="379"/>
      <c r="AE106" s="379"/>
      <c r="AF106" s="424"/>
      <c r="AH106" s="409"/>
      <c r="AI106" s="301">
        <f>'ECDC Report'!H5</f>
        <v>0</v>
      </c>
      <c r="AJ106" s="409"/>
      <c r="AK106" s="379"/>
      <c r="AL106" s="379"/>
      <c r="AM106" s="379"/>
      <c r="AN106" s="424"/>
      <c r="AP106" s="409"/>
      <c r="AQ106" s="301">
        <f>'ECDC Report'!I5</f>
        <v>0</v>
      </c>
      <c r="AR106" s="409"/>
      <c r="AS106" s="379"/>
      <c r="AT106" s="379"/>
      <c r="AU106" s="379"/>
      <c r="AV106" s="424"/>
      <c r="AX106" s="409"/>
      <c r="AY106" s="301">
        <f>'ECDC Report'!J5</f>
        <v>0</v>
      </c>
      <c r="AZ106" s="409"/>
      <c r="BA106" s="379"/>
      <c r="BB106" s="379"/>
      <c r="BC106" s="379"/>
      <c r="BD106" s="424"/>
      <c r="BF106" s="409"/>
      <c r="BG106" s="301">
        <f>'ECDC Report'!K5</f>
        <v>0</v>
      </c>
      <c r="BH106" s="409"/>
      <c r="BI106" s="379"/>
      <c r="BJ106" s="379"/>
      <c r="BK106" s="379"/>
      <c r="BL106" s="424"/>
    </row>
    <row r="107" spans="1:64" s="302" customFormat="1" ht="19.5" x14ac:dyDescent="0.25">
      <c r="A107" s="25"/>
      <c r="B107" s="357"/>
      <c r="C107" s="233"/>
      <c r="D107" s="5" t="s">
        <v>241</v>
      </c>
      <c r="E107" s="67" t="s">
        <v>47</v>
      </c>
      <c r="F107" s="6" t="s">
        <v>41</v>
      </c>
      <c r="G107" s="228"/>
      <c r="H107" s="470">
        <f>'ECDC Report'!D6</f>
        <v>0</v>
      </c>
      <c r="I107" s="228"/>
      <c r="J107" s="409"/>
      <c r="K107" s="301">
        <f>'ECDC Report'!E6</f>
        <v>0</v>
      </c>
      <c r="L107" s="409"/>
      <c r="M107" s="379"/>
      <c r="N107" s="379"/>
      <c r="O107" s="379"/>
      <c r="P107" s="424"/>
      <c r="R107" s="409"/>
      <c r="S107" s="301">
        <f>'ECDC Report'!F6</f>
        <v>0</v>
      </c>
      <c r="T107" s="409"/>
      <c r="U107" s="379"/>
      <c r="V107" s="379"/>
      <c r="W107" s="379"/>
      <c r="X107" s="424"/>
      <c r="Z107" s="409"/>
      <c r="AA107" s="301">
        <f>'ECDC Report'!G6</f>
        <v>0</v>
      </c>
      <c r="AB107" s="409"/>
      <c r="AC107" s="379"/>
      <c r="AD107" s="379"/>
      <c r="AE107" s="379"/>
      <c r="AF107" s="424"/>
      <c r="AH107" s="409"/>
      <c r="AI107" s="301">
        <f>'ECDC Report'!H6</f>
        <v>0</v>
      </c>
      <c r="AJ107" s="409"/>
      <c r="AK107" s="379"/>
      <c r="AL107" s="379"/>
      <c r="AM107" s="379"/>
      <c r="AN107" s="424"/>
      <c r="AP107" s="409"/>
      <c r="AQ107" s="301">
        <f>'ECDC Report'!I6</f>
        <v>0</v>
      </c>
      <c r="AR107" s="409"/>
      <c r="AS107" s="379"/>
      <c r="AT107" s="379"/>
      <c r="AU107" s="379"/>
      <c r="AV107" s="424"/>
      <c r="AX107" s="409"/>
      <c r="AY107" s="301">
        <f>'ECDC Report'!J6</f>
        <v>0</v>
      </c>
      <c r="AZ107" s="409"/>
      <c r="BA107" s="379"/>
      <c r="BB107" s="379"/>
      <c r="BC107" s="379"/>
      <c r="BD107" s="424"/>
      <c r="BF107" s="409"/>
      <c r="BG107" s="301">
        <f>'ECDC Report'!K6</f>
        <v>0</v>
      </c>
      <c r="BH107" s="409"/>
      <c r="BI107" s="379"/>
      <c r="BJ107" s="379"/>
      <c r="BK107" s="379"/>
      <c r="BL107" s="424"/>
    </row>
    <row r="108" spans="1:64" s="302" customFormat="1" ht="19.5" x14ac:dyDescent="0.25">
      <c r="A108" s="25"/>
      <c r="B108" s="357"/>
      <c r="C108" s="233"/>
      <c r="D108" s="5" t="s">
        <v>242</v>
      </c>
      <c r="E108" s="67" t="s">
        <v>47</v>
      </c>
      <c r="F108" s="6" t="s">
        <v>41</v>
      </c>
      <c r="G108" s="228"/>
      <c r="H108" s="470">
        <f>'ECDC Report'!D15</f>
        <v>0</v>
      </c>
      <c r="I108" s="228"/>
      <c r="J108" s="409"/>
      <c r="K108" s="301">
        <f>'ECDC Report'!E15</f>
        <v>0</v>
      </c>
      <c r="L108" s="409"/>
      <c r="M108" s="379"/>
      <c r="N108" s="379"/>
      <c r="O108" s="379"/>
      <c r="P108" s="424"/>
      <c r="R108" s="409"/>
      <c r="S108" s="301">
        <f>'ECDC Report'!F15</f>
        <v>0</v>
      </c>
      <c r="T108" s="409"/>
      <c r="U108" s="379"/>
      <c r="V108" s="379"/>
      <c r="W108" s="379"/>
      <c r="X108" s="424"/>
      <c r="Z108" s="409"/>
      <c r="AA108" s="301">
        <f>'ECDC Report'!G15</f>
        <v>0</v>
      </c>
      <c r="AB108" s="409"/>
      <c r="AC108" s="379"/>
      <c r="AD108" s="379"/>
      <c r="AE108" s="379"/>
      <c r="AF108" s="424"/>
      <c r="AH108" s="409"/>
      <c r="AI108" s="301">
        <f>'ECDC Report'!H15</f>
        <v>0</v>
      </c>
      <c r="AJ108" s="409"/>
      <c r="AK108" s="379"/>
      <c r="AL108" s="379"/>
      <c r="AM108" s="379"/>
      <c r="AN108" s="424"/>
      <c r="AP108" s="409"/>
      <c r="AQ108" s="301">
        <f>'ECDC Report'!I15</f>
        <v>0</v>
      </c>
      <c r="AR108" s="409"/>
      <c r="AS108" s="379"/>
      <c r="AT108" s="379"/>
      <c r="AU108" s="379"/>
      <c r="AV108" s="424"/>
      <c r="AX108" s="409"/>
      <c r="AY108" s="301">
        <f>'ECDC Report'!J15</f>
        <v>0</v>
      </c>
      <c r="AZ108" s="409"/>
      <c r="BA108" s="379"/>
      <c r="BB108" s="379"/>
      <c r="BC108" s="379"/>
      <c r="BD108" s="424"/>
      <c r="BF108" s="409"/>
      <c r="BG108" s="301">
        <f>'ECDC Report'!K15</f>
        <v>0</v>
      </c>
      <c r="BH108" s="409"/>
      <c r="BI108" s="379"/>
      <c r="BJ108" s="379"/>
      <c r="BK108" s="379"/>
      <c r="BL108" s="424"/>
    </row>
    <row r="109" spans="1:64" s="302" customFormat="1" ht="19.5" x14ac:dyDescent="0.25">
      <c r="A109" s="25"/>
      <c r="B109" s="357"/>
      <c r="C109" s="233"/>
      <c r="D109" s="5" t="s">
        <v>243</v>
      </c>
      <c r="E109" s="67" t="s">
        <v>47</v>
      </c>
      <c r="F109" s="6" t="s">
        <v>41</v>
      </c>
      <c r="G109" s="228"/>
      <c r="H109" s="470">
        <f>'ECDC Report'!D8</f>
        <v>0</v>
      </c>
      <c r="I109" s="228"/>
      <c r="J109" s="409"/>
      <c r="K109" s="301">
        <f>'ECDC Report'!E8</f>
        <v>0</v>
      </c>
      <c r="L109" s="409"/>
      <c r="M109" s="379"/>
      <c r="N109" s="379"/>
      <c r="O109" s="379"/>
      <c r="P109" s="424"/>
      <c r="R109" s="409"/>
      <c r="S109" s="301">
        <f>'ECDC Report'!F8</f>
        <v>0</v>
      </c>
      <c r="T109" s="409"/>
      <c r="U109" s="379"/>
      <c r="V109" s="379"/>
      <c r="W109" s="379"/>
      <c r="X109" s="424"/>
      <c r="Z109" s="409"/>
      <c r="AA109" s="301">
        <f>'ECDC Report'!G8</f>
        <v>0</v>
      </c>
      <c r="AB109" s="409"/>
      <c r="AC109" s="379"/>
      <c r="AD109" s="379"/>
      <c r="AE109" s="379"/>
      <c r="AF109" s="424"/>
      <c r="AH109" s="409"/>
      <c r="AI109" s="301">
        <f>'ECDC Report'!H8</f>
        <v>0</v>
      </c>
      <c r="AJ109" s="409"/>
      <c r="AK109" s="379"/>
      <c r="AL109" s="379"/>
      <c r="AM109" s="379"/>
      <c r="AN109" s="424"/>
      <c r="AP109" s="409"/>
      <c r="AQ109" s="301">
        <f>'ECDC Report'!I8</f>
        <v>0</v>
      </c>
      <c r="AR109" s="409"/>
      <c r="AS109" s="379"/>
      <c r="AT109" s="379"/>
      <c r="AU109" s="379"/>
      <c r="AV109" s="424"/>
      <c r="AX109" s="409"/>
      <c r="AY109" s="301">
        <f>'ECDC Report'!J8</f>
        <v>0</v>
      </c>
      <c r="AZ109" s="409"/>
      <c r="BA109" s="379"/>
      <c r="BB109" s="379"/>
      <c r="BC109" s="379"/>
      <c r="BD109" s="424"/>
      <c r="BF109" s="409"/>
      <c r="BG109" s="301">
        <f>'ECDC Report'!K8</f>
        <v>0</v>
      </c>
      <c r="BH109" s="409"/>
      <c r="BI109" s="379"/>
      <c r="BJ109" s="379"/>
      <c r="BK109" s="379"/>
      <c r="BL109" s="424"/>
    </row>
    <row r="110" spans="1:64" s="302" customFormat="1" ht="19.5" x14ac:dyDescent="0.25">
      <c r="A110" s="25"/>
      <c r="B110" s="357"/>
      <c r="C110" s="233"/>
      <c r="D110" s="5" t="s">
        <v>244</v>
      </c>
      <c r="E110" s="67" t="s">
        <v>47</v>
      </c>
      <c r="F110" s="6" t="s">
        <v>41</v>
      </c>
      <c r="G110" s="225"/>
      <c r="H110" s="470">
        <f>'ECDC Report'!D9</f>
        <v>0</v>
      </c>
      <c r="I110" s="225"/>
      <c r="J110" s="409"/>
      <c r="K110" s="301">
        <f>'ECDC Report'!E9</f>
        <v>0</v>
      </c>
      <c r="L110" s="409"/>
      <c r="M110" s="379"/>
      <c r="N110" s="379"/>
      <c r="O110" s="379"/>
      <c r="P110" s="424"/>
      <c r="R110" s="409"/>
      <c r="S110" s="301">
        <f>'ECDC Report'!F9</f>
        <v>0</v>
      </c>
      <c r="T110" s="409"/>
      <c r="U110" s="379"/>
      <c r="V110" s="379"/>
      <c r="W110" s="379"/>
      <c r="X110" s="424"/>
      <c r="Z110" s="409"/>
      <c r="AA110" s="301">
        <f>'ECDC Report'!G9</f>
        <v>0</v>
      </c>
      <c r="AB110" s="409"/>
      <c r="AC110" s="379"/>
      <c r="AD110" s="379"/>
      <c r="AE110" s="379"/>
      <c r="AF110" s="424"/>
      <c r="AH110" s="409"/>
      <c r="AI110" s="301">
        <f>'ECDC Report'!H9</f>
        <v>0</v>
      </c>
      <c r="AJ110" s="409"/>
      <c r="AK110" s="379"/>
      <c r="AL110" s="379"/>
      <c r="AM110" s="379"/>
      <c r="AN110" s="424"/>
      <c r="AP110" s="409"/>
      <c r="AQ110" s="301">
        <f>'ECDC Report'!I9</f>
        <v>0</v>
      </c>
      <c r="AR110" s="409"/>
      <c r="AS110" s="379"/>
      <c r="AT110" s="379"/>
      <c r="AU110" s="379"/>
      <c r="AV110" s="424"/>
      <c r="AX110" s="409"/>
      <c r="AY110" s="301">
        <f>'ECDC Report'!J9</f>
        <v>0</v>
      </c>
      <c r="AZ110" s="409"/>
      <c r="BA110" s="379"/>
      <c r="BB110" s="379"/>
      <c r="BC110" s="379"/>
      <c r="BD110" s="424"/>
      <c r="BF110" s="409"/>
      <c r="BG110" s="301">
        <f>'ECDC Report'!K9</f>
        <v>0</v>
      </c>
      <c r="BH110" s="409"/>
      <c r="BI110" s="379"/>
      <c r="BJ110" s="379"/>
      <c r="BK110" s="379"/>
      <c r="BL110" s="424"/>
    </row>
    <row r="111" spans="1:64" s="302" customFormat="1" ht="39" x14ac:dyDescent="0.25">
      <c r="A111" s="25"/>
      <c r="B111" s="357"/>
      <c r="C111" s="233"/>
      <c r="D111" s="5" t="s">
        <v>245</v>
      </c>
      <c r="E111" s="67" t="s">
        <v>47</v>
      </c>
      <c r="F111" s="6" t="s">
        <v>41</v>
      </c>
      <c r="G111" s="225"/>
      <c r="H111" s="470">
        <f>'ECDC Report'!D7</f>
        <v>0</v>
      </c>
      <c r="I111" s="225"/>
      <c r="J111" s="409"/>
      <c r="K111" s="301">
        <f>'ECDC Report'!E7</f>
        <v>0</v>
      </c>
      <c r="L111" s="409"/>
      <c r="M111" s="379"/>
      <c r="N111" s="379"/>
      <c r="O111" s="379"/>
      <c r="P111" s="424"/>
      <c r="R111" s="409"/>
      <c r="S111" s="301">
        <f>'ECDC Report'!F7</f>
        <v>0</v>
      </c>
      <c r="T111" s="409"/>
      <c r="U111" s="379"/>
      <c r="V111" s="379"/>
      <c r="W111" s="379"/>
      <c r="X111" s="424"/>
      <c r="Z111" s="409"/>
      <c r="AA111" s="301">
        <f>'ECDC Report'!G7</f>
        <v>0</v>
      </c>
      <c r="AB111" s="409"/>
      <c r="AC111" s="379"/>
      <c r="AD111" s="379"/>
      <c r="AE111" s="379"/>
      <c r="AF111" s="424"/>
      <c r="AH111" s="409"/>
      <c r="AI111" s="301">
        <f>'ECDC Report'!H7</f>
        <v>0</v>
      </c>
      <c r="AJ111" s="409"/>
      <c r="AK111" s="379"/>
      <c r="AL111" s="379"/>
      <c r="AM111" s="379"/>
      <c r="AN111" s="424"/>
      <c r="AP111" s="409"/>
      <c r="AQ111" s="301">
        <f>'ECDC Report'!I7</f>
        <v>0</v>
      </c>
      <c r="AR111" s="409"/>
      <c r="AS111" s="379"/>
      <c r="AT111" s="379"/>
      <c r="AU111" s="379"/>
      <c r="AV111" s="424"/>
      <c r="AX111" s="409"/>
      <c r="AY111" s="301">
        <f>'ECDC Report'!J7</f>
        <v>0</v>
      </c>
      <c r="AZ111" s="409"/>
      <c r="BA111" s="379"/>
      <c r="BB111" s="379"/>
      <c r="BC111" s="379"/>
      <c r="BD111" s="424"/>
      <c r="BF111" s="409"/>
      <c r="BG111" s="301">
        <f>'ECDC Report'!K7</f>
        <v>0</v>
      </c>
      <c r="BH111" s="409"/>
      <c r="BI111" s="379"/>
      <c r="BJ111" s="379"/>
      <c r="BK111" s="379"/>
      <c r="BL111" s="424"/>
    </row>
    <row r="112" spans="1:64" s="302" customFormat="1" ht="39" x14ac:dyDescent="0.25">
      <c r="A112" s="25"/>
      <c r="B112" s="357"/>
      <c r="C112" s="233"/>
      <c r="D112" s="5" t="s">
        <v>246</v>
      </c>
      <c r="E112" s="67" t="s">
        <v>47</v>
      </c>
      <c r="F112" s="6" t="s">
        <v>41</v>
      </c>
      <c r="G112" s="225"/>
      <c r="H112" s="470">
        <f>'ECDC Report'!D10</f>
        <v>0</v>
      </c>
      <c r="I112" s="225"/>
      <c r="J112" s="409"/>
      <c r="K112" s="301">
        <f>'ECDC Report'!E10</f>
        <v>0</v>
      </c>
      <c r="L112" s="409"/>
      <c r="M112" s="379"/>
      <c r="N112" s="379"/>
      <c r="O112" s="379"/>
      <c r="P112" s="424"/>
      <c r="R112" s="409"/>
      <c r="S112" s="301">
        <f>'ECDC Report'!F10</f>
        <v>0</v>
      </c>
      <c r="T112" s="409"/>
      <c r="U112" s="379"/>
      <c r="V112" s="379"/>
      <c r="W112" s="379"/>
      <c r="X112" s="424"/>
      <c r="Z112" s="409"/>
      <c r="AA112" s="301">
        <f>'ECDC Report'!G10</f>
        <v>0</v>
      </c>
      <c r="AB112" s="409"/>
      <c r="AC112" s="379"/>
      <c r="AD112" s="379"/>
      <c r="AE112" s="379"/>
      <c r="AF112" s="424"/>
      <c r="AH112" s="409"/>
      <c r="AI112" s="301">
        <f>'ECDC Report'!H10</f>
        <v>0</v>
      </c>
      <c r="AJ112" s="409"/>
      <c r="AK112" s="379"/>
      <c r="AL112" s="379"/>
      <c r="AM112" s="379"/>
      <c r="AN112" s="424"/>
      <c r="AP112" s="409"/>
      <c r="AQ112" s="301">
        <f>'ECDC Report'!I10</f>
        <v>0</v>
      </c>
      <c r="AR112" s="409"/>
      <c r="AS112" s="379"/>
      <c r="AT112" s="379"/>
      <c r="AU112" s="379"/>
      <c r="AV112" s="424"/>
      <c r="AX112" s="409"/>
      <c r="AY112" s="301">
        <f>'ECDC Report'!J10</f>
        <v>0</v>
      </c>
      <c r="AZ112" s="409"/>
      <c r="BA112" s="379"/>
      <c r="BB112" s="379"/>
      <c r="BC112" s="379"/>
      <c r="BD112" s="424"/>
      <c r="BF112" s="409"/>
      <c r="BG112" s="301">
        <f>'ECDC Report'!K10</f>
        <v>0</v>
      </c>
      <c r="BH112" s="409"/>
      <c r="BI112" s="379"/>
      <c r="BJ112" s="379"/>
      <c r="BK112" s="379"/>
      <c r="BL112" s="424"/>
    </row>
    <row r="113" spans="1:64" s="302" customFormat="1" ht="19.5" x14ac:dyDescent="0.25">
      <c r="A113" s="25"/>
      <c r="B113" s="357"/>
      <c r="C113" s="233"/>
      <c r="D113" s="5" t="s">
        <v>247</v>
      </c>
      <c r="E113" s="67" t="s">
        <v>47</v>
      </c>
      <c r="F113" s="6" t="s">
        <v>41</v>
      </c>
      <c r="G113" s="228"/>
      <c r="H113" s="470">
        <f>'ECDC Report'!D12</f>
        <v>0</v>
      </c>
      <c r="I113" s="228"/>
      <c r="J113" s="409"/>
      <c r="K113" s="301">
        <f>'ECDC Report'!E12</f>
        <v>0</v>
      </c>
      <c r="L113" s="409"/>
      <c r="M113" s="379"/>
      <c r="N113" s="379"/>
      <c r="O113" s="379"/>
      <c r="P113" s="424"/>
      <c r="R113" s="409"/>
      <c r="S113" s="301">
        <f>'ECDC Report'!F12</f>
        <v>0</v>
      </c>
      <c r="T113" s="409"/>
      <c r="U113" s="379"/>
      <c r="V113" s="379"/>
      <c r="W113" s="379"/>
      <c r="X113" s="424"/>
      <c r="Z113" s="409"/>
      <c r="AA113" s="301">
        <f>'ECDC Report'!G12</f>
        <v>0</v>
      </c>
      <c r="AB113" s="409"/>
      <c r="AC113" s="379"/>
      <c r="AD113" s="379"/>
      <c r="AE113" s="379"/>
      <c r="AF113" s="424"/>
      <c r="AH113" s="409"/>
      <c r="AI113" s="301">
        <f>'ECDC Report'!H12</f>
        <v>0</v>
      </c>
      <c r="AJ113" s="409"/>
      <c r="AK113" s="379"/>
      <c r="AL113" s="379"/>
      <c r="AM113" s="379"/>
      <c r="AN113" s="424"/>
      <c r="AP113" s="409"/>
      <c r="AQ113" s="301">
        <f>'ECDC Report'!I12</f>
        <v>0</v>
      </c>
      <c r="AR113" s="409"/>
      <c r="AS113" s="379"/>
      <c r="AT113" s="379"/>
      <c r="AU113" s="379"/>
      <c r="AV113" s="424"/>
      <c r="AX113" s="409"/>
      <c r="AY113" s="301">
        <f>'ECDC Report'!J12</f>
        <v>0</v>
      </c>
      <c r="AZ113" s="409"/>
      <c r="BA113" s="379"/>
      <c r="BB113" s="379"/>
      <c r="BC113" s="379"/>
      <c r="BD113" s="424"/>
      <c r="BF113" s="409"/>
      <c r="BG113" s="301">
        <f>'ECDC Report'!K12</f>
        <v>0</v>
      </c>
      <c r="BH113" s="409"/>
      <c r="BI113" s="379"/>
      <c r="BJ113" s="379"/>
      <c r="BK113" s="379"/>
      <c r="BL113" s="424"/>
    </row>
    <row r="114" spans="1:64" s="302" customFormat="1" ht="19.5" x14ac:dyDescent="0.25">
      <c r="A114" s="25"/>
      <c r="B114" s="73"/>
      <c r="C114" s="233"/>
      <c r="D114" s="5" t="s">
        <v>248</v>
      </c>
      <c r="E114" s="67" t="s">
        <v>47</v>
      </c>
      <c r="F114" s="6" t="s">
        <v>41</v>
      </c>
      <c r="G114" s="228"/>
      <c r="H114" s="470">
        <f>'ECDC Report'!D26</f>
        <v>0</v>
      </c>
      <c r="I114" s="228"/>
      <c r="J114" s="409"/>
      <c r="K114" s="301">
        <f>'ECDC Report'!E26</f>
        <v>0</v>
      </c>
      <c r="L114" s="409"/>
      <c r="M114" s="379"/>
      <c r="N114" s="379"/>
      <c r="O114" s="379"/>
      <c r="P114" s="424"/>
      <c r="R114" s="409"/>
      <c r="S114" s="301">
        <f>'ECDC Report'!F26</f>
        <v>0</v>
      </c>
      <c r="T114" s="409"/>
      <c r="U114" s="379"/>
      <c r="V114" s="379"/>
      <c r="W114" s="379"/>
      <c r="X114" s="424"/>
      <c r="Z114" s="409"/>
      <c r="AA114" s="301">
        <f>'ECDC Report'!G26</f>
        <v>0</v>
      </c>
      <c r="AB114" s="409"/>
      <c r="AC114" s="379"/>
      <c r="AD114" s="379"/>
      <c r="AE114" s="379"/>
      <c r="AF114" s="424"/>
      <c r="AH114" s="409"/>
      <c r="AI114" s="301">
        <f>'ECDC Report'!H26</f>
        <v>0</v>
      </c>
      <c r="AJ114" s="409"/>
      <c r="AK114" s="379"/>
      <c r="AL114" s="379"/>
      <c r="AM114" s="379"/>
      <c r="AN114" s="424"/>
      <c r="AP114" s="409"/>
      <c r="AQ114" s="301">
        <f>'ECDC Report'!I26</f>
        <v>0</v>
      </c>
      <c r="AR114" s="409"/>
      <c r="AS114" s="379"/>
      <c r="AT114" s="379"/>
      <c r="AU114" s="379"/>
      <c r="AV114" s="424"/>
      <c r="AX114" s="409"/>
      <c r="AY114" s="301">
        <f>'ECDC Report'!J26</f>
        <v>0</v>
      </c>
      <c r="AZ114" s="409"/>
      <c r="BA114" s="379"/>
      <c r="BB114" s="379"/>
      <c r="BC114" s="379"/>
      <c r="BD114" s="424"/>
      <c r="BF114" s="409"/>
      <c r="BG114" s="301">
        <f>'ECDC Report'!K26</f>
        <v>0</v>
      </c>
      <c r="BH114" s="409"/>
      <c r="BI114" s="379"/>
      <c r="BJ114" s="379"/>
      <c r="BK114" s="379"/>
      <c r="BL114" s="424"/>
    </row>
    <row r="115" spans="1:64" s="302" customFormat="1" ht="39" x14ac:dyDescent="0.25">
      <c r="A115" s="25"/>
      <c r="B115" s="357"/>
      <c r="C115" s="233"/>
      <c r="D115" s="401" t="s">
        <v>249</v>
      </c>
      <c r="E115" s="67" t="s">
        <v>48</v>
      </c>
      <c r="F115" s="6" t="s">
        <v>39</v>
      </c>
      <c r="G115" s="224"/>
      <c r="H115" s="474"/>
      <c r="I115" s="224"/>
      <c r="J115" s="301">
        <f>'ECDC Outputs'!D7</f>
        <v>0</v>
      </c>
      <c r="K115" s="301">
        <f>'ECDC Outputs'!E7</f>
        <v>0</v>
      </c>
      <c r="L115" s="301">
        <f>'ECDC Outputs'!H7</f>
        <v>0</v>
      </c>
      <c r="M115" s="301">
        <f>'ECDC Outputs'!F7</f>
        <v>0</v>
      </c>
      <c r="N115" s="301">
        <f>'ECDC Outputs'!G7</f>
        <v>0</v>
      </c>
      <c r="O115" s="301">
        <f>'ECDC Outputs'!I7</f>
        <v>0</v>
      </c>
      <c r="P115" s="301">
        <f>'ECDC Outputs'!J7</f>
        <v>0</v>
      </c>
      <c r="R115" s="301">
        <f>'ECDC Outputs'!L7</f>
        <v>0</v>
      </c>
      <c r="S115" s="301">
        <f>'ECDC Outputs'!M7</f>
        <v>0</v>
      </c>
      <c r="T115" s="301">
        <f>'ECDC Outputs'!P7</f>
        <v>0</v>
      </c>
      <c r="U115" s="301">
        <f>'ECDC Outputs'!N7</f>
        <v>0</v>
      </c>
      <c r="V115" s="301">
        <f>'ECDC Outputs'!O7</f>
        <v>0</v>
      </c>
      <c r="W115" s="301">
        <f>'ECDC Outputs'!Q7</f>
        <v>0</v>
      </c>
      <c r="X115" s="301">
        <f>'ECDC Outputs'!R7</f>
        <v>0</v>
      </c>
      <c r="Z115" s="301">
        <f>'ECDC Outputs'!T7</f>
        <v>0</v>
      </c>
      <c r="AA115" s="301">
        <f>'ECDC Outputs'!U7</f>
        <v>0</v>
      </c>
      <c r="AB115" s="301">
        <f>'ECDC Outputs'!X7</f>
        <v>0</v>
      </c>
      <c r="AC115" s="301">
        <f>'ECDC Outputs'!V7</f>
        <v>0</v>
      </c>
      <c r="AD115" s="301">
        <f>'ECDC Outputs'!W7</f>
        <v>0</v>
      </c>
      <c r="AE115" s="301">
        <f>'ECDC Outputs'!Y7</f>
        <v>0</v>
      </c>
      <c r="AF115" s="301">
        <f>'ECDC Outputs'!Z7</f>
        <v>0</v>
      </c>
      <c r="AH115" s="301">
        <f>'ECDC Outputs'!AB7</f>
        <v>0</v>
      </c>
      <c r="AI115" s="301">
        <f>'ECDC Outputs'!AC7</f>
        <v>0</v>
      </c>
      <c r="AJ115" s="301">
        <f>'ECDC Outputs'!AF7</f>
        <v>0</v>
      </c>
      <c r="AK115" s="301">
        <f>'ECDC Outputs'!AD7</f>
        <v>0</v>
      </c>
      <c r="AL115" s="301">
        <f>'ECDC Outputs'!AE7</f>
        <v>0</v>
      </c>
      <c r="AM115" s="301">
        <f>'ECDC Outputs'!AG7</f>
        <v>0</v>
      </c>
      <c r="AN115" s="301">
        <f>'ECDC Outputs'!AH7</f>
        <v>0</v>
      </c>
      <c r="AP115" s="301">
        <f>'ECDC Outputs'!AJ7</f>
        <v>0</v>
      </c>
      <c r="AQ115" s="301">
        <f>'ECDC Outputs'!AK7</f>
        <v>0</v>
      </c>
      <c r="AR115" s="301">
        <f>'ECDC Outputs'!AN7</f>
        <v>0</v>
      </c>
      <c r="AS115" s="301">
        <f>'ECDC Outputs'!AL7</f>
        <v>0</v>
      </c>
      <c r="AT115" s="301">
        <f>'ECDC Outputs'!AM7</f>
        <v>0</v>
      </c>
      <c r="AU115" s="301">
        <f>'ECDC Outputs'!AO7</f>
        <v>0</v>
      </c>
      <c r="AV115" s="301">
        <f>'ECDC Outputs'!AP7</f>
        <v>0</v>
      </c>
      <c r="AX115" s="301">
        <f>'ECDC Outputs'!AR7</f>
        <v>0</v>
      </c>
      <c r="AY115" s="301">
        <f>'ECDC Outputs'!AS7</f>
        <v>0</v>
      </c>
      <c r="AZ115" s="301">
        <f>'ECDC Outputs'!AV7</f>
        <v>0</v>
      </c>
      <c r="BA115" s="301">
        <f>'ECDC Outputs'!AT7</f>
        <v>0</v>
      </c>
      <c r="BB115" s="301">
        <f>'ECDC Outputs'!AU7</f>
        <v>0</v>
      </c>
      <c r="BC115" s="301">
        <f>'ECDC Outputs'!AW7</f>
        <v>0</v>
      </c>
      <c r="BD115" s="301">
        <f>'ECDC Outputs'!AX7</f>
        <v>0</v>
      </c>
      <c r="BF115" s="301">
        <f>'ECDC Outputs'!AZ7</f>
        <v>0</v>
      </c>
      <c r="BG115" s="301">
        <f>'ECDC Outputs'!BA7</f>
        <v>0</v>
      </c>
      <c r="BH115" s="301">
        <f>'ECDC Outputs'!BD7</f>
        <v>0</v>
      </c>
      <c r="BI115" s="301">
        <f>'ECDC Outputs'!BB7</f>
        <v>0</v>
      </c>
      <c r="BJ115" s="301">
        <f>'ECDC Outputs'!BC7</f>
        <v>0</v>
      </c>
      <c r="BK115" s="301">
        <f>'ECDC Outputs'!BE7</f>
        <v>0</v>
      </c>
      <c r="BL115" s="301">
        <f>'ECDC Outputs'!BF7</f>
        <v>0</v>
      </c>
    </row>
    <row r="116" spans="1:64" s="421" customFormat="1" ht="39" x14ac:dyDescent="0.25">
      <c r="A116" s="25"/>
      <c r="B116" s="357"/>
      <c r="C116" s="233"/>
      <c r="D116" s="401" t="s">
        <v>250</v>
      </c>
      <c r="E116" s="67" t="s">
        <v>48</v>
      </c>
      <c r="F116" s="6" t="s">
        <v>39</v>
      </c>
      <c r="G116" s="224"/>
      <c r="H116" s="474"/>
      <c r="I116" s="224"/>
      <c r="J116" s="422"/>
      <c r="K116" s="301" t="str">
        <f>'ECDC Outputs'!E8</f>
        <v/>
      </c>
      <c r="L116" s="301" t="str">
        <f>'ECDC Outputs'!H8</f>
        <v/>
      </c>
      <c r="M116" s="301" t="str">
        <f>'ECDC Outputs'!F8</f>
        <v/>
      </c>
      <c r="N116" s="301" t="str">
        <f>'ECDC Outputs'!G8</f>
        <v/>
      </c>
      <c r="O116" s="301" t="str">
        <f>'ECDC Outputs'!I8</f>
        <v/>
      </c>
      <c r="P116" s="301" t="str">
        <f>'ECDC Outputs'!J8</f>
        <v/>
      </c>
      <c r="R116" s="422"/>
      <c r="S116" s="301" t="str">
        <f>'ECDC Outputs'!M8</f>
        <v/>
      </c>
      <c r="T116" s="301" t="str">
        <f>'ECDC Outputs'!P8</f>
        <v/>
      </c>
      <c r="U116" s="301" t="str">
        <f>'ECDC Outputs'!N8</f>
        <v/>
      </c>
      <c r="V116" s="301" t="str">
        <f>'ECDC Outputs'!O8</f>
        <v/>
      </c>
      <c r="W116" s="301" t="str">
        <f>'ECDC Outputs'!Q8</f>
        <v/>
      </c>
      <c r="X116" s="301" t="str">
        <f>'ECDC Outputs'!R8</f>
        <v/>
      </c>
      <c r="Z116" s="422"/>
      <c r="AA116" s="301" t="str">
        <f>'ECDC Outputs'!U8</f>
        <v/>
      </c>
      <c r="AB116" s="301" t="str">
        <f>'ECDC Outputs'!X8</f>
        <v/>
      </c>
      <c r="AC116" s="301" t="str">
        <f>'ECDC Outputs'!V8</f>
        <v/>
      </c>
      <c r="AD116" s="301" t="str">
        <f>'ECDC Outputs'!W8</f>
        <v/>
      </c>
      <c r="AE116" s="301" t="str">
        <f>'ECDC Outputs'!Y8</f>
        <v/>
      </c>
      <c r="AF116" s="301" t="str">
        <f>'ECDC Outputs'!Z8</f>
        <v/>
      </c>
      <c r="AH116" s="422"/>
      <c r="AI116" s="301" t="str">
        <f>'ECDC Outputs'!AC8</f>
        <v/>
      </c>
      <c r="AJ116" s="301" t="str">
        <f>'ECDC Outputs'!AF8</f>
        <v/>
      </c>
      <c r="AK116" s="301" t="str">
        <f>'ECDC Outputs'!AD8</f>
        <v/>
      </c>
      <c r="AL116" s="301" t="str">
        <f>'ECDC Outputs'!AE8</f>
        <v/>
      </c>
      <c r="AM116" s="301" t="str">
        <f>'ECDC Outputs'!AG8</f>
        <v/>
      </c>
      <c r="AN116" s="301" t="str">
        <f>'ECDC Outputs'!AH8</f>
        <v/>
      </c>
      <c r="AP116" s="422"/>
      <c r="AQ116" s="301" t="str">
        <f>'ECDC Outputs'!AK8</f>
        <v/>
      </c>
      <c r="AR116" s="301" t="str">
        <f>'ECDC Outputs'!AN8</f>
        <v/>
      </c>
      <c r="AS116" s="301" t="str">
        <f>'ECDC Outputs'!AL8</f>
        <v/>
      </c>
      <c r="AT116" s="301" t="str">
        <f>'ECDC Outputs'!AM8</f>
        <v/>
      </c>
      <c r="AU116" s="301" t="str">
        <f>'ECDC Outputs'!AO8</f>
        <v/>
      </c>
      <c r="AV116" s="301" t="str">
        <f>'ECDC Outputs'!AP8</f>
        <v/>
      </c>
      <c r="AX116" s="422"/>
      <c r="AY116" s="301" t="str">
        <f>'ECDC Outputs'!AS8</f>
        <v/>
      </c>
      <c r="AZ116" s="301" t="str">
        <f>'ECDC Outputs'!AV8</f>
        <v/>
      </c>
      <c r="BA116" s="301" t="str">
        <f>'ECDC Outputs'!AT8</f>
        <v/>
      </c>
      <c r="BB116" s="301" t="str">
        <f>'ECDC Outputs'!AU8</f>
        <v/>
      </c>
      <c r="BC116" s="301" t="str">
        <f>'ECDC Outputs'!AW8</f>
        <v/>
      </c>
      <c r="BD116" s="301" t="str">
        <f>'ECDC Outputs'!AX8</f>
        <v/>
      </c>
      <c r="BF116" s="422"/>
      <c r="BG116" s="301" t="str">
        <f>'ECDC Outputs'!BA8</f>
        <v/>
      </c>
      <c r="BH116" s="301" t="str">
        <f>'ECDC Outputs'!BD8</f>
        <v/>
      </c>
      <c r="BI116" s="301" t="str">
        <f>'ECDC Outputs'!BB8</f>
        <v/>
      </c>
      <c r="BJ116" s="301" t="str">
        <f>'ECDC Outputs'!BC8</f>
        <v/>
      </c>
      <c r="BK116" s="301" t="str">
        <f>'ECDC Outputs'!BE8</f>
        <v/>
      </c>
      <c r="BL116" s="301" t="str">
        <f>'ECDC Outputs'!BF8</f>
        <v/>
      </c>
    </row>
    <row r="117" spans="1:64" s="302" customFormat="1" ht="19.5" x14ac:dyDescent="0.55000000000000004">
      <c r="A117" s="25"/>
      <c r="B117" s="357"/>
      <c r="C117" s="233"/>
      <c r="D117" s="395" t="s">
        <v>251</v>
      </c>
      <c r="E117" s="67" t="s">
        <v>48</v>
      </c>
      <c r="F117" s="6" t="s">
        <v>39</v>
      </c>
      <c r="G117" s="224"/>
      <c r="H117" s="474"/>
      <c r="I117" s="224"/>
      <c r="J117" s="301">
        <f>'ECDC Outputs'!D12</f>
        <v>0</v>
      </c>
      <c r="K117" s="301">
        <f>'ECDC Outputs'!E12</f>
        <v>0</v>
      </c>
      <c r="L117" s="301">
        <f>'ECDC Outputs'!H12</f>
        <v>0</v>
      </c>
      <c r="M117" s="301">
        <f>'ECDC Outputs'!F12</f>
        <v>0</v>
      </c>
      <c r="N117" s="301">
        <f>'ECDC Outputs'!G12</f>
        <v>0</v>
      </c>
      <c r="O117" s="301">
        <f>'ECDC Outputs'!I12</f>
        <v>0</v>
      </c>
      <c r="P117" s="301">
        <f>'ECDC Outputs'!J12</f>
        <v>0</v>
      </c>
      <c r="R117" s="301">
        <f>'ECDC Outputs'!L12</f>
        <v>0</v>
      </c>
      <c r="S117" s="301">
        <f>'ECDC Outputs'!M12</f>
        <v>0</v>
      </c>
      <c r="T117" s="301">
        <f>'ECDC Outputs'!P12</f>
        <v>0</v>
      </c>
      <c r="U117" s="301">
        <f>'ECDC Outputs'!N12</f>
        <v>0</v>
      </c>
      <c r="V117" s="301">
        <f>'ECDC Outputs'!O12</f>
        <v>0</v>
      </c>
      <c r="W117" s="301">
        <f>'ECDC Outputs'!Q12</f>
        <v>0</v>
      </c>
      <c r="X117" s="301">
        <f>'ECDC Outputs'!R12</f>
        <v>0</v>
      </c>
      <c r="Z117" s="301">
        <f>'ECDC Outputs'!T12</f>
        <v>0</v>
      </c>
      <c r="AA117" s="301">
        <f>'ECDC Outputs'!U12</f>
        <v>0</v>
      </c>
      <c r="AB117" s="301">
        <f>'ECDC Outputs'!X12</f>
        <v>0</v>
      </c>
      <c r="AC117" s="301">
        <f>'ECDC Outputs'!V12</f>
        <v>0</v>
      </c>
      <c r="AD117" s="301">
        <f>'ECDC Outputs'!W12</f>
        <v>0</v>
      </c>
      <c r="AE117" s="301">
        <f>'ECDC Outputs'!Y12</f>
        <v>0</v>
      </c>
      <c r="AF117" s="301">
        <f>'ECDC Outputs'!Z12</f>
        <v>0</v>
      </c>
      <c r="AH117" s="301">
        <f>'ECDC Outputs'!AB12</f>
        <v>0</v>
      </c>
      <c r="AI117" s="301">
        <f>'ECDC Outputs'!AC12</f>
        <v>0</v>
      </c>
      <c r="AJ117" s="301">
        <f>'ECDC Outputs'!AF12</f>
        <v>0</v>
      </c>
      <c r="AK117" s="301">
        <f>'ECDC Outputs'!AD12</f>
        <v>0</v>
      </c>
      <c r="AL117" s="301">
        <f>'ECDC Outputs'!AE12</f>
        <v>0</v>
      </c>
      <c r="AM117" s="301">
        <f>'ECDC Outputs'!AG12</f>
        <v>0</v>
      </c>
      <c r="AN117" s="301">
        <f>'ECDC Outputs'!AH12</f>
        <v>0</v>
      </c>
      <c r="AP117" s="301">
        <f>'ECDC Outputs'!AJ12</f>
        <v>0</v>
      </c>
      <c r="AQ117" s="301">
        <f>'ECDC Outputs'!AK12</f>
        <v>0</v>
      </c>
      <c r="AR117" s="301">
        <f>'ECDC Outputs'!AN12</f>
        <v>0</v>
      </c>
      <c r="AS117" s="301">
        <f>'ECDC Outputs'!AL12</f>
        <v>0</v>
      </c>
      <c r="AT117" s="301">
        <f>'ECDC Outputs'!AM12</f>
        <v>0</v>
      </c>
      <c r="AU117" s="301">
        <f>'ECDC Outputs'!AO12</f>
        <v>0</v>
      </c>
      <c r="AV117" s="301">
        <f>'ECDC Outputs'!AP12</f>
        <v>0</v>
      </c>
      <c r="AX117" s="301">
        <f>'ECDC Outputs'!AR12</f>
        <v>0</v>
      </c>
      <c r="AY117" s="301">
        <f>'ECDC Outputs'!AS12</f>
        <v>0</v>
      </c>
      <c r="AZ117" s="301">
        <f>'ECDC Outputs'!AV12</f>
        <v>0</v>
      </c>
      <c r="BA117" s="301">
        <f>'ECDC Outputs'!AT12</f>
        <v>0</v>
      </c>
      <c r="BB117" s="301">
        <f>'ECDC Outputs'!AU12</f>
        <v>0</v>
      </c>
      <c r="BC117" s="301">
        <f>'ECDC Outputs'!AW12</f>
        <v>0</v>
      </c>
      <c r="BD117" s="301">
        <f>'ECDC Outputs'!AX12</f>
        <v>0</v>
      </c>
      <c r="BF117" s="301">
        <f>'ECDC Outputs'!AZ12</f>
        <v>0</v>
      </c>
      <c r="BG117" s="301">
        <f>'ECDC Outputs'!BA12</f>
        <v>0</v>
      </c>
      <c r="BH117" s="301">
        <f>'ECDC Outputs'!BD12</f>
        <v>0</v>
      </c>
      <c r="BI117" s="301">
        <f>'ECDC Outputs'!BB12</f>
        <v>0</v>
      </c>
      <c r="BJ117" s="301">
        <f>'ECDC Outputs'!BC12</f>
        <v>0</v>
      </c>
      <c r="BK117" s="301">
        <f>'ECDC Outputs'!BE12</f>
        <v>0</v>
      </c>
      <c r="BL117" s="301">
        <f>'ECDC Outputs'!BF12</f>
        <v>0</v>
      </c>
    </row>
    <row r="118" spans="1:64" s="302" customFormat="1" ht="39" x14ac:dyDescent="0.25">
      <c r="A118" s="25"/>
      <c r="B118" s="40" t="s">
        <v>252</v>
      </c>
      <c r="C118" s="38" t="s">
        <v>253</v>
      </c>
      <c r="D118" s="67" t="s">
        <v>254</v>
      </c>
      <c r="E118" s="67" t="s">
        <v>47</v>
      </c>
      <c r="F118" s="6" t="s">
        <v>41</v>
      </c>
      <c r="G118" s="224"/>
      <c r="H118" s="470">
        <f>'ECDC Report'!D18</f>
        <v>0</v>
      </c>
      <c r="I118" s="224"/>
      <c r="J118" s="409"/>
      <c r="K118" s="301">
        <f>'ECDC Report'!E18</f>
        <v>0</v>
      </c>
      <c r="L118" s="409"/>
      <c r="M118" s="379"/>
      <c r="N118" s="379"/>
      <c r="O118" s="379"/>
      <c r="P118" s="424"/>
      <c r="R118" s="409"/>
      <c r="S118" s="301">
        <f>'ECDC Report'!F18</f>
        <v>0</v>
      </c>
      <c r="T118" s="409"/>
      <c r="U118" s="379"/>
      <c r="V118" s="379"/>
      <c r="W118" s="379"/>
      <c r="X118" s="424"/>
      <c r="Z118" s="409"/>
      <c r="AA118" s="301">
        <f>'ECDC Report'!G18</f>
        <v>0</v>
      </c>
      <c r="AB118" s="409"/>
      <c r="AC118" s="379"/>
      <c r="AD118" s="379"/>
      <c r="AE118" s="379"/>
      <c r="AF118" s="424"/>
      <c r="AH118" s="409"/>
      <c r="AI118" s="301">
        <f>'ECDC Report'!H18</f>
        <v>0</v>
      </c>
      <c r="AJ118" s="409"/>
      <c r="AK118" s="379"/>
      <c r="AL118" s="379"/>
      <c r="AM118" s="379"/>
      <c r="AN118" s="424"/>
      <c r="AP118" s="409"/>
      <c r="AQ118" s="301">
        <f>'ECDC Report'!I18</f>
        <v>0</v>
      </c>
      <c r="AR118" s="409"/>
      <c r="AS118" s="379"/>
      <c r="AT118" s="379"/>
      <c r="AU118" s="379"/>
      <c r="AV118" s="424"/>
      <c r="AX118" s="409"/>
      <c r="AY118" s="301">
        <f>'ECDC Report'!J18</f>
        <v>0</v>
      </c>
      <c r="AZ118" s="409"/>
      <c r="BA118" s="379"/>
      <c r="BB118" s="379"/>
      <c r="BC118" s="379"/>
      <c r="BD118" s="424"/>
      <c r="BF118" s="409"/>
      <c r="BG118" s="301">
        <f>'ECDC Report'!K18</f>
        <v>0</v>
      </c>
      <c r="BH118" s="409"/>
      <c r="BI118" s="379"/>
      <c r="BJ118" s="379"/>
      <c r="BK118" s="379"/>
      <c r="BL118" s="424"/>
    </row>
    <row r="119" spans="1:64" s="302" customFormat="1" ht="19.5" x14ac:dyDescent="0.25">
      <c r="A119" s="25"/>
      <c r="B119" s="39"/>
      <c r="C119" s="397"/>
      <c r="D119" s="67" t="s">
        <v>255</v>
      </c>
      <c r="E119" s="67" t="s">
        <v>47</v>
      </c>
      <c r="F119" s="6" t="s">
        <v>41</v>
      </c>
      <c r="G119" s="224"/>
      <c r="H119" s="470">
        <f>'ECDC Report'!D22</f>
        <v>0</v>
      </c>
      <c r="I119" s="224"/>
      <c r="J119" s="409"/>
      <c r="K119" s="301">
        <f>'ECDC Report'!E22</f>
        <v>0</v>
      </c>
      <c r="L119" s="409"/>
      <c r="M119" s="379"/>
      <c r="N119" s="379"/>
      <c r="O119" s="379"/>
      <c r="P119" s="424"/>
      <c r="R119" s="409"/>
      <c r="S119" s="301">
        <f>'ECDC Report'!F22</f>
        <v>0</v>
      </c>
      <c r="T119" s="409"/>
      <c r="U119" s="379"/>
      <c r="V119" s="379"/>
      <c r="W119" s="379"/>
      <c r="X119" s="424"/>
      <c r="Z119" s="409"/>
      <c r="AA119" s="301">
        <f>'ECDC Report'!G22</f>
        <v>0</v>
      </c>
      <c r="AB119" s="409"/>
      <c r="AC119" s="379"/>
      <c r="AD119" s="379"/>
      <c r="AE119" s="379"/>
      <c r="AF119" s="424"/>
      <c r="AH119" s="409"/>
      <c r="AI119" s="301">
        <f>'ECDC Report'!H22</f>
        <v>0</v>
      </c>
      <c r="AJ119" s="409"/>
      <c r="AK119" s="379"/>
      <c r="AL119" s="379"/>
      <c r="AM119" s="379"/>
      <c r="AN119" s="424"/>
      <c r="AP119" s="409"/>
      <c r="AQ119" s="301">
        <f>'ECDC Report'!I22</f>
        <v>0</v>
      </c>
      <c r="AR119" s="409"/>
      <c r="AS119" s="379"/>
      <c r="AT119" s="379"/>
      <c r="AU119" s="379"/>
      <c r="AV119" s="424"/>
      <c r="AX119" s="409"/>
      <c r="AY119" s="301">
        <f>'ECDC Report'!J22</f>
        <v>0</v>
      </c>
      <c r="AZ119" s="409"/>
      <c r="BA119" s="379"/>
      <c r="BB119" s="379"/>
      <c r="BC119" s="379"/>
      <c r="BD119" s="424"/>
      <c r="BF119" s="409"/>
      <c r="BG119" s="301">
        <f>'ECDC Report'!K22</f>
        <v>0</v>
      </c>
      <c r="BH119" s="409"/>
      <c r="BI119" s="379"/>
      <c r="BJ119" s="379"/>
      <c r="BK119" s="379"/>
      <c r="BL119" s="424"/>
    </row>
    <row r="120" spans="1:64" s="302" customFormat="1" ht="19.5" x14ac:dyDescent="0.25">
      <c r="A120" s="25"/>
      <c r="B120" s="214" t="s">
        <v>256</v>
      </c>
      <c r="C120" s="114" t="s">
        <v>257</v>
      </c>
      <c r="D120" s="292" t="s">
        <v>258</v>
      </c>
      <c r="E120" s="19" t="s">
        <v>258</v>
      </c>
      <c r="F120" s="44" t="s">
        <v>39</v>
      </c>
      <c r="G120" s="224"/>
      <c r="H120" s="473"/>
      <c r="I120" s="224"/>
      <c r="J120" s="409"/>
      <c r="K120" s="379"/>
      <c r="L120" s="379"/>
      <c r="M120" s="379"/>
      <c r="N120" s="379"/>
      <c r="O120" s="379"/>
      <c r="P120" s="424"/>
      <c r="R120" s="409"/>
      <c r="S120" s="379"/>
      <c r="T120" s="379"/>
      <c r="U120" s="379"/>
      <c r="V120" s="379"/>
      <c r="W120" s="379"/>
      <c r="X120" s="424"/>
      <c r="Z120" s="409"/>
      <c r="AA120" s="379"/>
      <c r="AB120" s="379"/>
      <c r="AC120" s="379"/>
      <c r="AD120" s="379"/>
      <c r="AE120" s="379"/>
      <c r="AF120" s="424"/>
      <c r="AH120" s="409"/>
      <c r="AI120" s="379"/>
      <c r="AJ120" s="379"/>
      <c r="AK120" s="379"/>
      <c r="AL120" s="379"/>
      <c r="AM120" s="379"/>
      <c r="AN120" s="424"/>
      <c r="AP120" s="409"/>
      <c r="AQ120" s="379"/>
      <c r="AR120" s="379"/>
      <c r="AS120" s="379"/>
      <c r="AT120" s="379"/>
      <c r="AU120" s="379"/>
      <c r="AV120" s="424"/>
      <c r="AX120" s="409"/>
      <c r="AY120" s="379"/>
      <c r="AZ120" s="379"/>
      <c r="BA120" s="379"/>
      <c r="BB120" s="379"/>
      <c r="BC120" s="379"/>
      <c r="BD120" s="424"/>
      <c r="BF120" s="409"/>
      <c r="BG120" s="379"/>
      <c r="BH120" s="379"/>
      <c r="BI120" s="379"/>
      <c r="BJ120" s="379"/>
      <c r="BK120" s="379"/>
      <c r="BL120" s="424"/>
    </row>
    <row r="121" spans="1:64" s="302" customFormat="1" ht="39" x14ac:dyDescent="0.25">
      <c r="A121" s="25"/>
      <c r="B121" s="358" t="s">
        <v>259</v>
      </c>
      <c r="C121" s="215" t="s">
        <v>260</v>
      </c>
      <c r="D121" s="114" t="s">
        <v>261</v>
      </c>
      <c r="E121" s="217" t="s">
        <v>86</v>
      </c>
      <c r="F121" s="32" t="s">
        <v>41</v>
      </c>
      <c r="G121" s="224"/>
      <c r="H121" s="470">
        <f>'Child Wellbeing Meas. Data'!D9</f>
        <v>0</v>
      </c>
      <c r="I121" s="224"/>
      <c r="J121" s="409"/>
      <c r="K121" s="301">
        <f>'Child Wellbeing Meas. Data'!E9</f>
        <v>0</v>
      </c>
      <c r="L121" s="409"/>
      <c r="M121" s="379"/>
      <c r="N121" s="379"/>
      <c r="O121" s="379"/>
      <c r="P121" s="424"/>
      <c r="R121" s="409"/>
      <c r="S121" s="301">
        <f>'Child Wellbeing Meas. Data'!M9</f>
        <v>0</v>
      </c>
      <c r="T121" s="379"/>
      <c r="U121" s="379"/>
      <c r="V121" s="379"/>
      <c r="W121" s="379"/>
      <c r="X121" s="424"/>
      <c r="Z121" s="409"/>
      <c r="AA121" s="301">
        <f>'Child Wellbeing Meas. Data'!U9</f>
        <v>0</v>
      </c>
      <c r="AB121" s="409"/>
      <c r="AC121" s="379"/>
      <c r="AD121" s="379"/>
      <c r="AE121" s="379"/>
      <c r="AF121" s="424"/>
      <c r="AH121" s="409"/>
      <c r="AI121" s="301">
        <f>'Child Wellbeing Meas. Data'!AC9</f>
        <v>0</v>
      </c>
      <c r="AJ121" s="379"/>
      <c r="AK121" s="379"/>
      <c r="AL121" s="379"/>
      <c r="AM121" s="379"/>
      <c r="AN121" s="424"/>
      <c r="AP121" s="409"/>
      <c r="AQ121" s="301">
        <f>'Child Wellbeing Meas. Data'!AK9</f>
        <v>0</v>
      </c>
      <c r="AR121" s="409"/>
      <c r="AS121" s="379"/>
      <c r="AT121" s="379"/>
      <c r="AU121" s="379"/>
      <c r="AV121" s="424"/>
      <c r="AX121" s="409"/>
      <c r="AY121" s="301">
        <f>'Child Wellbeing Meas. Data'!AS9</f>
        <v>0</v>
      </c>
      <c r="AZ121" s="379"/>
      <c r="BA121" s="379"/>
      <c r="BB121" s="379"/>
      <c r="BC121" s="379"/>
      <c r="BD121" s="424"/>
      <c r="BF121" s="409"/>
      <c r="BG121" s="301">
        <f>'Child Wellbeing Meas. Data'!BA9</f>
        <v>0</v>
      </c>
      <c r="BH121" s="409"/>
      <c r="BI121" s="379"/>
      <c r="BJ121" s="379"/>
      <c r="BK121" s="379"/>
      <c r="BL121" s="424"/>
    </row>
    <row r="122" spans="1:64" s="302" customFormat="1" ht="39" x14ac:dyDescent="0.25">
      <c r="A122" s="25"/>
      <c r="B122" s="65" t="s">
        <v>262</v>
      </c>
      <c r="C122" s="285" t="s">
        <v>263</v>
      </c>
      <c r="D122" s="5" t="s">
        <v>264</v>
      </c>
      <c r="E122" s="67" t="s">
        <v>40</v>
      </c>
      <c r="F122" s="6" t="s">
        <v>41</v>
      </c>
      <c r="G122" s="224"/>
      <c r="H122" s="470">
        <f>'Child Status Index Data'!D6</f>
        <v>0</v>
      </c>
      <c r="I122" s="224"/>
      <c r="J122" s="409"/>
      <c r="K122" s="301">
        <f>'Child Status Index Data'!$E$6</f>
        <v>0</v>
      </c>
      <c r="L122" s="409"/>
      <c r="M122" s="379"/>
      <c r="N122" s="379"/>
      <c r="O122" s="379"/>
      <c r="P122" s="424"/>
      <c r="R122" s="409"/>
      <c r="S122" s="301">
        <f>'Child Status Index Data'!$E$6</f>
        <v>0</v>
      </c>
      <c r="T122" s="379"/>
      <c r="U122" s="379"/>
      <c r="V122" s="379"/>
      <c r="W122" s="379"/>
      <c r="X122" s="424"/>
      <c r="Z122" s="409"/>
      <c r="AA122" s="301">
        <f>'Child Status Index Data'!$E$6</f>
        <v>0</v>
      </c>
      <c r="AB122" s="409"/>
      <c r="AC122" s="379"/>
      <c r="AD122" s="379"/>
      <c r="AE122" s="379"/>
      <c r="AF122" s="424"/>
      <c r="AH122" s="409"/>
      <c r="AI122" s="301">
        <f>'Child Status Index Data'!$E$6</f>
        <v>0</v>
      </c>
      <c r="AJ122" s="379"/>
      <c r="AK122" s="379"/>
      <c r="AL122" s="379"/>
      <c r="AM122" s="379"/>
      <c r="AN122" s="424"/>
      <c r="AP122" s="409"/>
      <c r="AQ122" s="301">
        <f>'Child Status Index Data'!$E$6</f>
        <v>0</v>
      </c>
      <c r="AR122" s="409"/>
      <c r="AS122" s="379"/>
      <c r="AT122" s="379"/>
      <c r="AU122" s="379"/>
      <c r="AV122" s="424"/>
      <c r="AX122" s="409"/>
      <c r="AY122" s="301">
        <f>'Child Status Index Data'!$E$6</f>
        <v>0</v>
      </c>
      <c r="AZ122" s="379"/>
      <c r="BA122" s="379"/>
      <c r="BB122" s="379"/>
      <c r="BC122" s="379"/>
      <c r="BD122" s="424"/>
      <c r="BF122" s="409"/>
      <c r="BG122" s="301">
        <f>'Child Status Index Data'!$E$6</f>
        <v>0</v>
      </c>
      <c r="BH122" s="409"/>
      <c r="BI122" s="379"/>
      <c r="BJ122" s="379"/>
      <c r="BK122" s="379"/>
      <c r="BL122" s="424"/>
    </row>
    <row r="123" spans="1:64" s="302" customFormat="1" ht="39" x14ac:dyDescent="0.25">
      <c r="A123" s="25"/>
      <c r="B123" s="399"/>
      <c r="C123" s="233"/>
      <c r="D123" s="396" t="s">
        <v>265</v>
      </c>
      <c r="E123" s="70" t="s">
        <v>823</v>
      </c>
      <c r="F123" s="32" t="s">
        <v>39</v>
      </c>
      <c r="G123" s="224"/>
      <c r="H123" s="472"/>
      <c r="I123" s="224"/>
      <c r="J123" s="301">
        <f>Outputs!E38</f>
        <v>0</v>
      </c>
      <c r="K123" s="301">
        <f>Outputs!F38</f>
        <v>0</v>
      </c>
      <c r="L123" s="301">
        <f>Outputs!I38</f>
        <v>0</v>
      </c>
      <c r="M123" s="301">
        <f>Outputs!G38</f>
        <v>0</v>
      </c>
      <c r="N123" s="301">
        <f>Outputs!H38</f>
        <v>0</v>
      </c>
      <c r="O123" s="301">
        <f>Outputs!J38</f>
        <v>0</v>
      </c>
      <c r="P123" s="301">
        <f>Outputs!K38</f>
        <v>0</v>
      </c>
      <c r="R123" s="301">
        <f>Outputs!M38</f>
        <v>0</v>
      </c>
      <c r="S123" s="301">
        <f>Outputs!N38</f>
        <v>0</v>
      </c>
      <c r="T123" s="301">
        <f>Outputs!Q38</f>
        <v>0</v>
      </c>
      <c r="U123" s="301">
        <f>Outputs!O38</f>
        <v>0</v>
      </c>
      <c r="V123" s="301">
        <f>Outputs!P38</f>
        <v>0</v>
      </c>
      <c r="W123" s="301">
        <f>Outputs!R38</f>
        <v>0</v>
      </c>
      <c r="X123" s="301">
        <f>Outputs!S38</f>
        <v>0</v>
      </c>
      <c r="Z123" s="301">
        <f>Outputs!U38</f>
        <v>0</v>
      </c>
      <c r="AA123" s="301">
        <f>Outputs!V38</f>
        <v>0</v>
      </c>
      <c r="AB123" s="301">
        <f>Outputs!Y38</f>
        <v>0</v>
      </c>
      <c r="AC123" s="301">
        <f>Outputs!W38</f>
        <v>0</v>
      </c>
      <c r="AD123" s="301">
        <f>Outputs!X38</f>
        <v>0</v>
      </c>
      <c r="AE123" s="301">
        <f>Outputs!Z38</f>
        <v>0</v>
      </c>
      <c r="AF123" s="301">
        <f>Outputs!AA38</f>
        <v>0</v>
      </c>
      <c r="AH123" s="301">
        <f>Outputs!AC38</f>
        <v>0</v>
      </c>
      <c r="AI123" s="301">
        <f>Outputs!AD38</f>
        <v>0</v>
      </c>
      <c r="AJ123" s="301">
        <f>Outputs!AG38</f>
        <v>0</v>
      </c>
      <c r="AK123" s="301">
        <f>Outputs!AE38</f>
        <v>0</v>
      </c>
      <c r="AL123" s="301">
        <f>Outputs!AF38</f>
        <v>0</v>
      </c>
      <c r="AM123" s="301">
        <f>Outputs!AH38</f>
        <v>0</v>
      </c>
      <c r="AN123" s="301">
        <f>Outputs!AI38</f>
        <v>0</v>
      </c>
      <c r="AP123" s="301">
        <f>Outputs!AK38</f>
        <v>0</v>
      </c>
      <c r="AQ123" s="301">
        <f>Outputs!AL38</f>
        <v>0</v>
      </c>
      <c r="AR123" s="301">
        <f>Outputs!AO38</f>
        <v>0</v>
      </c>
      <c r="AS123" s="301">
        <f>Outputs!AM38</f>
        <v>0</v>
      </c>
      <c r="AT123" s="301">
        <f>Outputs!AN38</f>
        <v>0</v>
      </c>
      <c r="AU123" s="301">
        <f>Outputs!AP38</f>
        <v>0</v>
      </c>
      <c r="AV123" s="301">
        <f>Outputs!AQ38</f>
        <v>0</v>
      </c>
      <c r="AX123" s="301">
        <f>Outputs!AS38</f>
        <v>0</v>
      </c>
      <c r="AY123" s="301">
        <f>Outputs!AT38</f>
        <v>0</v>
      </c>
      <c r="AZ123" s="301">
        <f>Outputs!AW38</f>
        <v>0</v>
      </c>
      <c r="BA123" s="301">
        <f>Outputs!AU38</f>
        <v>0</v>
      </c>
      <c r="BB123" s="301">
        <f>Outputs!AV38</f>
        <v>0</v>
      </c>
      <c r="BC123" s="301">
        <f>Outputs!AX38</f>
        <v>0</v>
      </c>
      <c r="BD123" s="301">
        <f>Outputs!AY38</f>
        <v>0</v>
      </c>
      <c r="BF123" s="301">
        <f>Outputs!BA38</f>
        <v>0</v>
      </c>
      <c r="BG123" s="301">
        <f>Outputs!BB38</f>
        <v>0</v>
      </c>
      <c r="BH123" s="301">
        <f>Outputs!BE38</f>
        <v>0</v>
      </c>
      <c r="BI123" s="301">
        <f>Outputs!BC38</f>
        <v>0</v>
      </c>
      <c r="BJ123" s="301">
        <f>Outputs!BD38</f>
        <v>0</v>
      </c>
      <c r="BK123" s="301">
        <f>Outputs!BF38</f>
        <v>0</v>
      </c>
      <c r="BL123" s="301">
        <f>Outputs!BG38</f>
        <v>0</v>
      </c>
    </row>
    <row r="124" spans="1:64" s="302" customFormat="1" ht="19.5" x14ac:dyDescent="0.25">
      <c r="A124" s="25"/>
      <c r="B124" s="39"/>
      <c r="C124" s="397"/>
      <c r="D124" s="5" t="s">
        <v>266</v>
      </c>
      <c r="E124" s="67" t="s">
        <v>47</v>
      </c>
      <c r="F124" s="6" t="s">
        <v>41</v>
      </c>
      <c r="G124" s="224"/>
      <c r="H124" s="470">
        <f>'ECDC Report'!D21</f>
        <v>0</v>
      </c>
      <c r="I124" s="224"/>
      <c r="J124" s="409"/>
      <c r="K124" s="301">
        <f>'ECDC Report'!E21</f>
        <v>0</v>
      </c>
      <c r="L124" s="379"/>
      <c r="M124" s="379"/>
      <c r="N124" s="379"/>
      <c r="O124" s="379"/>
      <c r="P124" s="424"/>
      <c r="R124" s="409"/>
      <c r="S124" s="301">
        <f>'ECDC Report'!F21</f>
        <v>0</v>
      </c>
      <c r="T124" s="379"/>
      <c r="U124" s="379"/>
      <c r="V124" s="379"/>
      <c r="W124" s="379"/>
      <c r="X124" s="424"/>
      <c r="Z124" s="409"/>
      <c r="AA124" s="301">
        <f>'ECDC Report'!G21</f>
        <v>0</v>
      </c>
      <c r="AB124" s="379"/>
      <c r="AC124" s="379"/>
      <c r="AD124" s="379"/>
      <c r="AE124" s="379"/>
      <c r="AF124" s="424"/>
      <c r="AH124" s="409"/>
      <c r="AI124" s="301">
        <f>'ECDC Report'!H21</f>
        <v>0</v>
      </c>
      <c r="AJ124" s="379"/>
      <c r="AK124" s="379"/>
      <c r="AL124" s="379"/>
      <c r="AM124" s="379"/>
      <c r="AN124" s="424"/>
      <c r="AP124" s="409"/>
      <c r="AQ124" s="301">
        <f>'ECDC Report'!I21</f>
        <v>0</v>
      </c>
      <c r="AR124" s="379"/>
      <c r="AS124" s="379"/>
      <c r="AT124" s="379"/>
      <c r="AU124" s="379"/>
      <c r="AV124" s="424"/>
      <c r="AX124" s="409"/>
      <c r="AY124" s="301">
        <f>'ECDC Report'!J21</f>
        <v>0</v>
      </c>
      <c r="AZ124" s="379"/>
      <c r="BA124" s="379"/>
      <c r="BB124" s="379"/>
      <c r="BC124" s="379"/>
      <c r="BD124" s="424"/>
      <c r="BF124" s="409"/>
      <c r="BG124" s="301">
        <f>'ECDC Report'!K21</f>
        <v>0</v>
      </c>
      <c r="BH124" s="379"/>
      <c r="BI124" s="379"/>
      <c r="BJ124" s="379"/>
      <c r="BK124" s="379"/>
      <c r="BL124" s="424"/>
    </row>
    <row r="125" spans="1:64" s="302" customFormat="1" ht="39" x14ac:dyDescent="0.25">
      <c r="A125" s="25"/>
      <c r="B125" s="231" t="s">
        <v>267</v>
      </c>
      <c r="C125" s="398" t="s">
        <v>268</v>
      </c>
      <c r="D125" s="287" t="s">
        <v>102</v>
      </c>
      <c r="E125" s="287"/>
      <c r="F125" s="287"/>
      <c r="G125" s="224"/>
      <c r="H125" s="472"/>
      <c r="I125" s="224"/>
      <c r="J125" s="409"/>
      <c r="K125" s="379"/>
      <c r="L125" s="379"/>
      <c r="M125" s="379"/>
      <c r="N125" s="379"/>
      <c r="O125" s="379"/>
      <c r="P125" s="424"/>
      <c r="R125" s="409"/>
      <c r="S125" s="379"/>
      <c r="T125" s="379"/>
      <c r="U125" s="379"/>
      <c r="V125" s="379"/>
      <c r="W125" s="379"/>
      <c r="X125" s="424"/>
      <c r="Z125" s="409"/>
      <c r="AA125" s="379"/>
      <c r="AB125" s="379"/>
      <c r="AC125" s="379"/>
      <c r="AD125" s="379"/>
      <c r="AE125" s="379"/>
      <c r="AF125" s="424"/>
      <c r="AH125" s="409"/>
      <c r="AI125" s="379"/>
      <c r="AJ125" s="379"/>
      <c r="AK125" s="379"/>
      <c r="AL125" s="379"/>
      <c r="AM125" s="379"/>
      <c r="AN125" s="424"/>
      <c r="AP125" s="409"/>
      <c r="AQ125" s="379"/>
      <c r="AR125" s="379"/>
      <c r="AS125" s="379"/>
      <c r="AT125" s="379"/>
      <c r="AU125" s="379"/>
      <c r="AV125" s="424"/>
      <c r="AX125" s="409"/>
      <c r="AY125" s="379"/>
      <c r="AZ125" s="379"/>
      <c r="BA125" s="379"/>
      <c r="BB125" s="379"/>
      <c r="BC125" s="379"/>
      <c r="BD125" s="424"/>
      <c r="BF125" s="409"/>
      <c r="BG125" s="379"/>
      <c r="BH125" s="379"/>
      <c r="BI125" s="379"/>
      <c r="BJ125" s="379"/>
      <c r="BK125" s="379"/>
      <c r="BL125" s="424"/>
    </row>
    <row r="126" spans="1:64" s="302" customFormat="1" ht="19.5" x14ac:dyDescent="0.25">
      <c r="A126" s="25"/>
      <c r="B126" s="39"/>
      <c r="C126" s="397"/>
      <c r="D126" s="32" t="s">
        <v>269</v>
      </c>
      <c r="E126" s="67" t="s">
        <v>47</v>
      </c>
      <c r="F126" s="6" t="s">
        <v>41</v>
      </c>
      <c r="G126" s="224"/>
      <c r="H126" s="470">
        <f>'ECDC Report'!D17</f>
        <v>0</v>
      </c>
      <c r="I126" s="224"/>
      <c r="J126" s="409"/>
      <c r="K126" s="301">
        <f>'ECDC Report'!E17</f>
        <v>0</v>
      </c>
      <c r="L126" s="379"/>
      <c r="M126" s="379"/>
      <c r="N126" s="379"/>
      <c r="O126" s="379"/>
      <c r="P126" s="424"/>
      <c r="R126" s="409"/>
      <c r="S126" s="301">
        <f>'ECDC Report'!F17</f>
        <v>0</v>
      </c>
      <c r="T126" s="379"/>
      <c r="U126" s="379"/>
      <c r="V126" s="379"/>
      <c r="W126" s="379"/>
      <c r="X126" s="424"/>
      <c r="Z126" s="409"/>
      <c r="AA126" s="301">
        <f>'ECDC Report'!G17</f>
        <v>0</v>
      </c>
      <c r="AB126" s="379"/>
      <c r="AC126" s="379"/>
      <c r="AD126" s="379"/>
      <c r="AE126" s="379"/>
      <c r="AF126" s="424"/>
      <c r="AH126" s="409"/>
      <c r="AI126" s="301">
        <f>'ECDC Report'!H17</f>
        <v>0</v>
      </c>
      <c r="AJ126" s="379"/>
      <c r="AK126" s="379"/>
      <c r="AL126" s="379"/>
      <c r="AM126" s="379"/>
      <c r="AN126" s="424"/>
      <c r="AP126" s="409"/>
      <c r="AQ126" s="301">
        <f>'ECDC Report'!I17</f>
        <v>0</v>
      </c>
      <c r="AR126" s="379"/>
      <c r="AS126" s="379"/>
      <c r="AT126" s="379"/>
      <c r="AU126" s="379"/>
      <c r="AV126" s="424"/>
      <c r="AX126" s="409"/>
      <c r="AY126" s="301">
        <f>'ECDC Report'!J17</f>
        <v>0</v>
      </c>
      <c r="AZ126" s="379"/>
      <c r="BA126" s="379"/>
      <c r="BB126" s="379"/>
      <c r="BC126" s="379"/>
      <c r="BD126" s="424"/>
      <c r="BF126" s="409"/>
      <c r="BG126" s="301">
        <f>'ECDC Report'!K17</f>
        <v>0</v>
      </c>
      <c r="BH126" s="379"/>
      <c r="BI126" s="379"/>
      <c r="BJ126" s="379"/>
      <c r="BK126" s="379"/>
      <c r="BL126" s="424"/>
    </row>
    <row r="127" spans="1:64" s="302" customFormat="1" ht="39" x14ac:dyDescent="0.25">
      <c r="A127" s="25"/>
      <c r="B127" s="359" t="s">
        <v>270</v>
      </c>
      <c r="C127" s="62" t="s">
        <v>271</v>
      </c>
      <c r="D127" s="218" t="s">
        <v>88</v>
      </c>
      <c r="E127" s="22" t="s">
        <v>86</v>
      </c>
      <c r="F127" s="150" t="s">
        <v>41</v>
      </c>
      <c r="G127" s="224"/>
      <c r="H127" s="297">
        <f>'Child Wellbeing Meas. Data'!D6</f>
        <v>0</v>
      </c>
      <c r="I127" s="224"/>
      <c r="J127" s="409"/>
      <c r="K127" s="400">
        <f>'Child Wellbeing Meas. Data'!$E$6</f>
        <v>0</v>
      </c>
      <c r="L127" s="379"/>
      <c r="M127" s="379"/>
      <c r="N127" s="379"/>
      <c r="O127" s="379"/>
      <c r="P127" s="424"/>
      <c r="R127" s="409"/>
      <c r="S127" s="379"/>
      <c r="T127" s="379"/>
      <c r="U127" s="379"/>
      <c r="V127" s="379"/>
      <c r="W127" s="379"/>
      <c r="X127" s="424"/>
      <c r="Z127" s="409"/>
      <c r="AA127" s="400">
        <f>'Child Wellbeing Meas. Data'!$F$6</f>
        <v>0</v>
      </c>
      <c r="AB127" s="379"/>
      <c r="AC127" s="379"/>
      <c r="AD127" s="379"/>
      <c r="AE127" s="379"/>
      <c r="AF127" s="424"/>
      <c r="AH127" s="409"/>
      <c r="AI127" s="379"/>
      <c r="AJ127" s="379"/>
      <c r="AK127" s="379"/>
      <c r="AL127" s="379"/>
      <c r="AM127" s="379"/>
      <c r="AN127" s="424"/>
      <c r="AP127" s="409"/>
      <c r="AQ127" s="400">
        <f>'Child Wellbeing Meas. Data'!$G$6</f>
        <v>0</v>
      </c>
      <c r="AR127" s="379"/>
      <c r="AS127" s="379"/>
      <c r="AT127" s="379"/>
      <c r="AU127" s="379"/>
      <c r="AV127" s="424"/>
      <c r="AX127" s="409"/>
      <c r="AY127" s="379"/>
      <c r="AZ127" s="379"/>
      <c r="BA127" s="379"/>
      <c r="BB127" s="379"/>
      <c r="BC127" s="379"/>
      <c r="BD127" s="424"/>
      <c r="BF127" s="409"/>
      <c r="BG127" s="400">
        <f>'Child Wellbeing Meas. Data'!$H$6</f>
        <v>0</v>
      </c>
      <c r="BH127" s="379"/>
      <c r="BI127" s="379"/>
      <c r="BJ127" s="379"/>
      <c r="BK127" s="379"/>
      <c r="BL127" s="424"/>
    </row>
    <row r="128" spans="1:64" s="302" customFormat="1" ht="39" x14ac:dyDescent="0.25">
      <c r="A128" s="25"/>
      <c r="B128" s="352"/>
      <c r="C128" s="83"/>
      <c r="D128" s="218" t="s">
        <v>225</v>
      </c>
      <c r="E128" s="42" t="s">
        <v>86</v>
      </c>
      <c r="F128" s="150" t="s">
        <v>41</v>
      </c>
      <c r="G128" s="224"/>
      <c r="H128" s="297">
        <f>'Child Wellbeing Meas. Data'!D11</f>
        <v>0</v>
      </c>
      <c r="I128" s="224"/>
      <c r="J128" s="409"/>
      <c r="K128" s="400">
        <f>'Child Wellbeing Meas. Data'!$E$11</f>
        <v>0</v>
      </c>
      <c r="L128" s="379"/>
      <c r="M128" s="379"/>
      <c r="N128" s="379"/>
      <c r="O128" s="379"/>
      <c r="P128" s="424"/>
      <c r="R128" s="409"/>
      <c r="S128" s="379"/>
      <c r="T128" s="379"/>
      <c r="U128" s="379"/>
      <c r="V128" s="379"/>
      <c r="W128" s="379"/>
      <c r="X128" s="424"/>
      <c r="Z128" s="409"/>
      <c r="AA128" s="400">
        <f>'Child Wellbeing Meas. Data'!$F$11</f>
        <v>0</v>
      </c>
      <c r="AB128" s="379"/>
      <c r="AC128" s="379"/>
      <c r="AD128" s="379"/>
      <c r="AE128" s="379"/>
      <c r="AF128" s="424"/>
      <c r="AH128" s="409"/>
      <c r="AI128" s="379"/>
      <c r="AJ128" s="379"/>
      <c r="AK128" s="379"/>
      <c r="AL128" s="379"/>
      <c r="AM128" s="379"/>
      <c r="AN128" s="424"/>
      <c r="AP128" s="409"/>
      <c r="AQ128" s="400">
        <f>'Child Wellbeing Meas. Data'!$G$11</f>
        <v>0</v>
      </c>
      <c r="AR128" s="379"/>
      <c r="AS128" s="379"/>
      <c r="AT128" s="379"/>
      <c r="AU128" s="379"/>
      <c r="AV128" s="424"/>
      <c r="AX128" s="409"/>
      <c r="AY128" s="379"/>
      <c r="AZ128" s="379"/>
      <c r="BA128" s="379"/>
      <c r="BB128" s="379"/>
      <c r="BC128" s="379"/>
      <c r="BD128" s="424"/>
      <c r="BF128" s="409"/>
      <c r="BG128" s="400">
        <f>'Child Wellbeing Meas. Data'!$H$11</f>
        <v>0</v>
      </c>
      <c r="BH128" s="379"/>
      <c r="BI128" s="379"/>
      <c r="BJ128" s="379"/>
      <c r="BK128" s="379"/>
      <c r="BL128" s="424"/>
    </row>
    <row r="129" spans="1:64" s="302" customFormat="1" ht="39" x14ac:dyDescent="0.25">
      <c r="A129" s="25"/>
      <c r="B129" s="352"/>
      <c r="C129" s="83"/>
      <c r="D129" s="218" t="s">
        <v>272</v>
      </c>
      <c r="E129" s="42" t="s">
        <v>86</v>
      </c>
      <c r="F129" s="150" t="s">
        <v>41</v>
      </c>
      <c r="G129" s="224"/>
      <c r="H129" s="297">
        <f>'Child Wellbeing Meas. Data'!D12</f>
        <v>0</v>
      </c>
      <c r="I129" s="224"/>
      <c r="J129" s="409"/>
      <c r="K129" s="400">
        <f>'Child Wellbeing Meas. Data'!$E$12</f>
        <v>0</v>
      </c>
      <c r="L129" s="379"/>
      <c r="M129" s="379"/>
      <c r="N129" s="379"/>
      <c r="O129" s="379"/>
      <c r="P129" s="424"/>
      <c r="R129" s="409"/>
      <c r="S129" s="379"/>
      <c r="T129" s="379"/>
      <c r="U129" s="379"/>
      <c r="V129" s="379"/>
      <c r="W129" s="379"/>
      <c r="X129" s="424"/>
      <c r="Z129" s="409"/>
      <c r="AA129" s="400">
        <f>'Child Wellbeing Meas. Data'!$F$12</f>
        <v>0</v>
      </c>
      <c r="AB129" s="379"/>
      <c r="AC129" s="379"/>
      <c r="AD129" s="379"/>
      <c r="AE129" s="379"/>
      <c r="AF129" s="424"/>
      <c r="AH129" s="409"/>
      <c r="AI129" s="379"/>
      <c r="AJ129" s="379"/>
      <c r="AK129" s="379"/>
      <c r="AL129" s="379"/>
      <c r="AM129" s="379"/>
      <c r="AN129" s="424"/>
      <c r="AP129" s="409"/>
      <c r="AQ129" s="400">
        <f>'Child Wellbeing Meas. Data'!$G$12</f>
        <v>0</v>
      </c>
      <c r="AR129" s="379"/>
      <c r="AS129" s="379"/>
      <c r="AT129" s="379"/>
      <c r="AU129" s="379"/>
      <c r="AV129" s="424"/>
      <c r="AX129" s="409"/>
      <c r="AY129" s="379"/>
      <c r="AZ129" s="379"/>
      <c r="BA129" s="379"/>
      <c r="BB129" s="379"/>
      <c r="BC129" s="379"/>
      <c r="BD129" s="424"/>
      <c r="BF129" s="409"/>
      <c r="BG129" s="400">
        <f>'Child Wellbeing Meas. Data'!$H$12</f>
        <v>0</v>
      </c>
      <c r="BH129" s="379"/>
      <c r="BI129" s="379"/>
      <c r="BJ129" s="379"/>
      <c r="BK129" s="379"/>
      <c r="BL129" s="424"/>
    </row>
    <row r="130" spans="1:64" s="302" customFormat="1" ht="39" x14ac:dyDescent="0.25">
      <c r="A130" s="25"/>
      <c r="B130" s="360"/>
      <c r="C130" s="74"/>
      <c r="D130" s="218" t="s">
        <v>273</v>
      </c>
      <c r="E130" s="42" t="s">
        <v>86</v>
      </c>
      <c r="F130" s="150" t="s">
        <v>41</v>
      </c>
      <c r="G130" s="224"/>
      <c r="H130" s="297">
        <f>'Child Wellbeing Meas. Data'!D14</f>
        <v>0</v>
      </c>
      <c r="I130" s="224"/>
      <c r="J130" s="409"/>
      <c r="K130" s="400">
        <f>'Child Wellbeing Meas. Data'!$E$14</f>
        <v>0</v>
      </c>
      <c r="L130" s="379"/>
      <c r="M130" s="379"/>
      <c r="N130" s="379"/>
      <c r="O130" s="379"/>
      <c r="P130" s="424"/>
      <c r="R130" s="409"/>
      <c r="S130" s="379"/>
      <c r="T130" s="379"/>
      <c r="U130" s="379"/>
      <c r="V130" s="379"/>
      <c r="W130" s="379"/>
      <c r="X130" s="424"/>
      <c r="Z130" s="409"/>
      <c r="AA130" s="400">
        <f>'Child Wellbeing Meas. Data'!$F$14</f>
        <v>0</v>
      </c>
      <c r="AB130" s="379"/>
      <c r="AC130" s="379"/>
      <c r="AD130" s="379"/>
      <c r="AE130" s="379"/>
      <c r="AF130" s="424"/>
      <c r="AH130" s="409"/>
      <c r="AI130" s="379"/>
      <c r="AJ130" s="379"/>
      <c r="AK130" s="379"/>
      <c r="AL130" s="379"/>
      <c r="AM130" s="379"/>
      <c r="AN130" s="424"/>
      <c r="AP130" s="409"/>
      <c r="AQ130" s="400">
        <f>'Child Wellbeing Meas. Data'!$G$14</f>
        <v>0</v>
      </c>
      <c r="AR130" s="379"/>
      <c r="AS130" s="379"/>
      <c r="AT130" s="379"/>
      <c r="AU130" s="379"/>
      <c r="AV130" s="424"/>
      <c r="AX130" s="409"/>
      <c r="AY130" s="379"/>
      <c r="AZ130" s="379"/>
      <c r="BA130" s="379"/>
      <c r="BB130" s="379"/>
      <c r="BC130" s="379"/>
      <c r="BD130" s="424"/>
      <c r="BF130" s="409"/>
      <c r="BG130" s="400">
        <f>'Child Wellbeing Meas. Data'!$H$14</f>
        <v>0</v>
      </c>
      <c r="BH130" s="379"/>
      <c r="BI130" s="379"/>
      <c r="BJ130" s="379"/>
      <c r="BK130" s="379"/>
      <c r="BL130" s="424"/>
    </row>
    <row r="131" spans="1:64" s="302" customFormat="1" ht="39" x14ac:dyDescent="0.25">
      <c r="A131" s="25"/>
      <c r="B131" s="361" t="s">
        <v>274</v>
      </c>
      <c r="C131" s="114" t="s">
        <v>275</v>
      </c>
      <c r="D131" s="218" t="s">
        <v>85</v>
      </c>
      <c r="E131" s="5" t="s">
        <v>86</v>
      </c>
      <c r="F131" s="32" t="s">
        <v>41</v>
      </c>
      <c r="G131" s="224"/>
      <c r="H131" s="297">
        <f>'Child Wellbeing Meas. Data'!D10</f>
        <v>0</v>
      </c>
      <c r="I131" s="224"/>
      <c r="J131" s="409"/>
      <c r="K131" s="400">
        <f>'Child Wellbeing Meas. Data'!$E$10</f>
        <v>0</v>
      </c>
      <c r="L131" s="379"/>
      <c r="M131" s="379"/>
      <c r="N131" s="379"/>
      <c r="O131" s="379"/>
      <c r="P131" s="424"/>
      <c r="R131" s="409"/>
      <c r="S131" s="379"/>
      <c r="T131" s="379"/>
      <c r="U131" s="379"/>
      <c r="V131" s="379"/>
      <c r="W131" s="379"/>
      <c r="X131" s="424"/>
      <c r="Z131" s="409"/>
      <c r="AA131" s="400">
        <f>'Child Wellbeing Meas. Data'!$F$10</f>
        <v>0</v>
      </c>
      <c r="AB131" s="379"/>
      <c r="AC131" s="379"/>
      <c r="AD131" s="379"/>
      <c r="AE131" s="379"/>
      <c r="AF131" s="424"/>
      <c r="AH131" s="409"/>
      <c r="AI131" s="379"/>
      <c r="AJ131" s="379"/>
      <c r="AK131" s="379"/>
      <c r="AL131" s="379"/>
      <c r="AM131" s="379"/>
      <c r="AN131" s="424"/>
      <c r="AP131" s="409"/>
      <c r="AQ131" s="400">
        <f>'Child Wellbeing Meas. Data'!$G$10</f>
        <v>0</v>
      </c>
      <c r="AR131" s="379"/>
      <c r="AS131" s="379"/>
      <c r="AT131" s="379"/>
      <c r="AU131" s="379"/>
      <c r="AV131" s="424"/>
      <c r="AX131" s="409"/>
      <c r="AY131" s="379"/>
      <c r="AZ131" s="379"/>
      <c r="BA131" s="379"/>
      <c r="BB131" s="379"/>
      <c r="BC131" s="379"/>
      <c r="BD131" s="424"/>
      <c r="BF131" s="409"/>
      <c r="BG131" s="400">
        <f>'Child Wellbeing Meas. Data'!$H$10</f>
        <v>0</v>
      </c>
      <c r="BH131" s="379"/>
      <c r="BI131" s="379"/>
      <c r="BJ131" s="379"/>
      <c r="BK131" s="379"/>
      <c r="BL131" s="424"/>
    </row>
    <row r="132" spans="1:64" s="302" customFormat="1" ht="39" x14ac:dyDescent="0.25">
      <c r="A132" s="25"/>
      <c r="B132" s="73" t="s">
        <v>276</v>
      </c>
      <c r="C132" s="56" t="s">
        <v>277</v>
      </c>
      <c r="D132" s="141" t="s">
        <v>272</v>
      </c>
      <c r="E132" s="141" t="s">
        <v>86</v>
      </c>
      <c r="F132" s="32" t="s">
        <v>41</v>
      </c>
      <c r="G132" s="224"/>
      <c r="H132" s="297">
        <f>'Child Wellbeing Meas. Data'!D12</f>
        <v>0</v>
      </c>
      <c r="I132" s="224"/>
      <c r="J132" s="409"/>
      <c r="K132" s="400">
        <f>'Child Wellbeing Meas. Data'!$E$12</f>
        <v>0</v>
      </c>
      <c r="L132" s="379"/>
      <c r="M132" s="379"/>
      <c r="N132" s="379"/>
      <c r="O132" s="379"/>
      <c r="P132" s="424"/>
      <c r="R132" s="409"/>
      <c r="S132" s="379"/>
      <c r="T132" s="379"/>
      <c r="U132" s="379"/>
      <c r="V132" s="379"/>
      <c r="W132" s="379"/>
      <c r="X132" s="424"/>
      <c r="Z132" s="409"/>
      <c r="AA132" s="400">
        <f>'Child Wellbeing Meas. Data'!$F$12</f>
        <v>0</v>
      </c>
      <c r="AB132" s="379"/>
      <c r="AC132" s="379"/>
      <c r="AD132" s="379"/>
      <c r="AE132" s="379"/>
      <c r="AF132" s="424"/>
      <c r="AH132" s="409"/>
      <c r="AI132" s="379"/>
      <c r="AJ132" s="379"/>
      <c r="AK132" s="379"/>
      <c r="AL132" s="379"/>
      <c r="AM132" s="379"/>
      <c r="AN132" s="424"/>
      <c r="AP132" s="409"/>
      <c r="AQ132" s="400">
        <f>'Child Wellbeing Meas. Data'!$G$12</f>
        <v>0</v>
      </c>
      <c r="AR132" s="379"/>
      <c r="AS132" s="379"/>
      <c r="AT132" s="379"/>
      <c r="AU132" s="379"/>
      <c r="AV132" s="424"/>
      <c r="AX132" s="409"/>
      <c r="AY132" s="379"/>
      <c r="AZ132" s="379"/>
      <c r="BA132" s="379"/>
      <c r="BB132" s="379"/>
      <c r="BC132" s="379"/>
      <c r="BD132" s="424"/>
      <c r="BF132" s="409"/>
      <c r="BG132" s="400">
        <f>'Child Wellbeing Meas. Data'!$H$12</f>
        <v>0</v>
      </c>
      <c r="BH132" s="379"/>
      <c r="BI132" s="379"/>
      <c r="BJ132" s="379"/>
      <c r="BK132" s="379"/>
      <c r="BL132" s="424"/>
    </row>
    <row r="133" spans="1:64" s="302" customFormat="1" ht="19.5" x14ac:dyDescent="0.55000000000000004">
      <c r="A133" s="25"/>
      <c r="B133" s="53"/>
      <c r="C133" s="45"/>
      <c r="D133" s="230" t="s">
        <v>278</v>
      </c>
      <c r="E133" s="144" t="s">
        <v>40</v>
      </c>
      <c r="F133" s="6" t="s">
        <v>41</v>
      </c>
      <c r="G133" s="224"/>
      <c r="H133" s="297">
        <f>'Child Status Index Data'!D10</f>
        <v>0</v>
      </c>
      <c r="I133" s="224"/>
      <c r="J133" s="409"/>
      <c r="K133" s="400">
        <f>'Child Status Index Data'!$E$10</f>
        <v>0</v>
      </c>
      <c r="L133" s="379"/>
      <c r="M133" s="379"/>
      <c r="N133" s="379"/>
      <c r="O133" s="379"/>
      <c r="P133" s="424"/>
      <c r="R133" s="409"/>
      <c r="S133" s="379"/>
      <c r="T133" s="379"/>
      <c r="U133" s="379"/>
      <c r="V133" s="379"/>
      <c r="W133" s="379"/>
      <c r="X133" s="424"/>
      <c r="Z133" s="409"/>
      <c r="AA133" s="400">
        <f>'Child Status Index Data'!$E$10</f>
        <v>0</v>
      </c>
      <c r="AB133" s="379"/>
      <c r="AC133" s="379"/>
      <c r="AD133" s="379"/>
      <c r="AE133" s="379"/>
      <c r="AF133" s="424"/>
      <c r="AH133" s="409"/>
      <c r="AI133" s="379"/>
      <c r="AJ133" s="379"/>
      <c r="AK133" s="379"/>
      <c r="AL133" s="379"/>
      <c r="AM133" s="379"/>
      <c r="AN133" s="424"/>
      <c r="AP133" s="409"/>
      <c r="AQ133" s="400">
        <f>'Child Status Index Data'!$E$10</f>
        <v>0</v>
      </c>
      <c r="AR133" s="379"/>
      <c r="AS133" s="379"/>
      <c r="AT133" s="379"/>
      <c r="AU133" s="379"/>
      <c r="AV133" s="424"/>
      <c r="AX133" s="409"/>
      <c r="AY133" s="379"/>
      <c r="AZ133" s="379"/>
      <c r="BA133" s="379"/>
      <c r="BB133" s="379"/>
      <c r="BC133" s="379"/>
      <c r="BD133" s="424"/>
      <c r="BF133" s="409"/>
      <c r="BG133" s="400">
        <f>'Child Status Index Data'!$E$10</f>
        <v>0</v>
      </c>
      <c r="BH133" s="379"/>
      <c r="BI133" s="379"/>
      <c r="BJ133" s="379"/>
      <c r="BK133" s="379"/>
      <c r="BL133" s="424"/>
    </row>
    <row r="134" spans="1:64" s="302" customFormat="1" ht="39" x14ac:dyDescent="0.25">
      <c r="A134" s="25"/>
      <c r="B134" s="360" t="s">
        <v>279</v>
      </c>
      <c r="C134" s="31" t="s">
        <v>280</v>
      </c>
      <c r="D134" s="5" t="s">
        <v>118</v>
      </c>
      <c r="E134" s="70" t="s">
        <v>823</v>
      </c>
      <c r="F134" s="32" t="s">
        <v>39</v>
      </c>
      <c r="G134" s="224"/>
      <c r="H134" s="412"/>
      <c r="I134" s="224"/>
      <c r="J134" s="301">
        <f>Outputs!E14</f>
        <v>0</v>
      </c>
      <c r="K134" s="400">
        <f>Outputs!F14</f>
        <v>0</v>
      </c>
      <c r="L134" s="379"/>
      <c r="M134" s="379"/>
      <c r="N134" s="379"/>
      <c r="O134" s="379"/>
      <c r="P134" s="424"/>
      <c r="R134" s="301">
        <f>Outputs!M14</f>
        <v>0</v>
      </c>
      <c r="S134" s="400">
        <f>Outputs!N14</f>
        <v>0</v>
      </c>
      <c r="T134" s="379"/>
      <c r="U134" s="379"/>
      <c r="V134" s="379"/>
      <c r="W134" s="379"/>
      <c r="X134" s="424"/>
      <c r="Z134" s="301">
        <f>Outputs!U14</f>
        <v>0</v>
      </c>
      <c r="AA134" s="400">
        <f>Outputs!V14</f>
        <v>0</v>
      </c>
      <c r="AB134" s="379"/>
      <c r="AC134" s="379"/>
      <c r="AD134" s="379"/>
      <c r="AE134" s="379"/>
      <c r="AF134" s="424"/>
      <c r="AH134" s="301">
        <f>Outputs!AC14</f>
        <v>0</v>
      </c>
      <c r="AI134" s="400">
        <f>Outputs!AD14</f>
        <v>0</v>
      </c>
      <c r="AJ134" s="379"/>
      <c r="AK134" s="379"/>
      <c r="AL134" s="379"/>
      <c r="AM134" s="379"/>
      <c r="AN134" s="424"/>
      <c r="AP134" s="301">
        <f>Outputs!AK14</f>
        <v>0</v>
      </c>
      <c r="AQ134" s="400">
        <f>Outputs!AL14</f>
        <v>0</v>
      </c>
      <c r="AR134" s="379"/>
      <c r="AS134" s="379"/>
      <c r="AT134" s="379"/>
      <c r="AU134" s="379"/>
      <c r="AV134" s="424"/>
      <c r="AX134" s="301">
        <f>Outputs!AS14</f>
        <v>0</v>
      </c>
      <c r="AY134" s="400">
        <f>Outputs!AT14</f>
        <v>0</v>
      </c>
      <c r="AZ134" s="379"/>
      <c r="BA134" s="379"/>
      <c r="BB134" s="379"/>
      <c r="BC134" s="379"/>
      <c r="BD134" s="424"/>
      <c r="BF134" s="301">
        <f>Outputs!BA14</f>
        <v>0</v>
      </c>
      <c r="BG134" s="400">
        <f>Outputs!BB14</f>
        <v>0</v>
      </c>
      <c r="BH134" s="379"/>
      <c r="BI134" s="379"/>
      <c r="BJ134" s="379"/>
      <c r="BK134" s="379"/>
      <c r="BL134" s="424"/>
    </row>
    <row r="135" spans="1:64" s="302" customFormat="1" ht="39" x14ac:dyDescent="0.25">
      <c r="A135" s="25"/>
      <c r="B135" s="360"/>
      <c r="C135" s="36"/>
      <c r="D135" s="5" t="s">
        <v>119</v>
      </c>
      <c r="E135" s="70" t="s">
        <v>823</v>
      </c>
      <c r="F135" s="32" t="s">
        <v>39</v>
      </c>
      <c r="G135" s="224"/>
      <c r="H135" s="412"/>
      <c r="I135" s="224"/>
      <c r="J135" s="301">
        <f>Outputs!E15</f>
        <v>0</v>
      </c>
      <c r="K135" s="400">
        <f>Outputs!F15</f>
        <v>0</v>
      </c>
      <c r="L135" s="301">
        <f>Outputs!I15</f>
        <v>0</v>
      </c>
      <c r="M135" s="301">
        <f>Outputs!G15</f>
        <v>0</v>
      </c>
      <c r="N135" s="301">
        <f>Outputs!H15</f>
        <v>0</v>
      </c>
      <c r="O135" s="301">
        <f>Outputs!J15</f>
        <v>0</v>
      </c>
      <c r="P135" s="301">
        <f>Outputs!K15</f>
        <v>0</v>
      </c>
      <c r="R135" s="301">
        <f>Outputs!M15</f>
        <v>0</v>
      </c>
      <c r="S135" s="400">
        <f>Outputs!N15</f>
        <v>0</v>
      </c>
      <c r="T135" s="301">
        <f>Outputs!Q15</f>
        <v>0</v>
      </c>
      <c r="U135" s="301">
        <f>Outputs!O15</f>
        <v>0</v>
      </c>
      <c r="V135" s="301">
        <f>Outputs!P15</f>
        <v>0</v>
      </c>
      <c r="W135" s="301">
        <f>Outputs!R15</f>
        <v>0</v>
      </c>
      <c r="X135" s="301">
        <f>Outputs!S15</f>
        <v>0</v>
      </c>
      <c r="Z135" s="301">
        <f>Outputs!U15</f>
        <v>0</v>
      </c>
      <c r="AA135" s="400">
        <f>Outputs!V15</f>
        <v>0</v>
      </c>
      <c r="AB135" s="301">
        <f>Outputs!Y15</f>
        <v>0</v>
      </c>
      <c r="AC135" s="301">
        <f>Outputs!W15</f>
        <v>0</v>
      </c>
      <c r="AD135" s="301">
        <f>Outputs!X15</f>
        <v>0</v>
      </c>
      <c r="AE135" s="301">
        <f>Outputs!Z15</f>
        <v>0</v>
      </c>
      <c r="AF135" s="301">
        <f>Outputs!AA15</f>
        <v>0</v>
      </c>
      <c r="AH135" s="301">
        <f>Outputs!AC15</f>
        <v>0</v>
      </c>
      <c r="AI135" s="400">
        <f>Outputs!AD15</f>
        <v>0</v>
      </c>
      <c r="AJ135" s="301">
        <f>Outputs!AG15</f>
        <v>0</v>
      </c>
      <c r="AK135" s="301">
        <f>Outputs!AE15</f>
        <v>0</v>
      </c>
      <c r="AL135" s="301">
        <f>Outputs!AF15</f>
        <v>0</v>
      </c>
      <c r="AM135" s="301">
        <f>Outputs!AH15</f>
        <v>0</v>
      </c>
      <c r="AN135" s="301">
        <f>Outputs!AI15</f>
        <v>0</v>
      </c>
      <c r="AP135" s="301">
        <f>Outputs!AK15</f>
        <v>0</v>
      </c>
      <c r="AQ135" s="400">
        <f>Outputs!AL15</f>
        <v>0</v>
      </c>
      <c r="AR135" s="301">
        <f>Outputs!AO15</f>
        <v>0</v>
      </c>
      <c r="AS135" s="301">
        <f>Outputs!AM15</f>
        <v>0</v>
      </c>
      <c r="AT135" s="301">
        <f>Outputs!AN15</f>
        <v>0</v>
      </c>
      <c r="AU135" s="301">
        <f>Outputs!AP15</f>
        <v>0</v>
      </c>
      <c r="AV135" s="301">
        <f>Outputs!AQ15</f>
        <v>0</v>
      </c>
      <c r="AX135" s="301">
        <f>Outputs!AS15</f>
        <v>0</v>
      </c>
      <c r="AY135" s="400">
        <f>Outputs!AT15</f>
        <v>0</v>
      </c>
      <c r="AZ135" s="301">
        <f>Outputs!AW15</f>
        <v>0</v>
      </c>
      <c r="BA135" s="301">
        <f>Outputs!AU15</f>
        <v>0</v>
      </c>
      <c r="BB135" s="301">
        <f>Outputs!AV15</f>
        <v>0</v>
      </c>
      <c r="BC135" s="301">
        <f>Outputs!AX15</f>
        <v>0</v>
      </c>
      <c r="BD135" s="301">
        <f>Outputs!AY15</f>
        <v>0</v>
      </c>
      <c r="BF135" s="301">
        <f>Outputs!BA15</f>
        <v>0</v>
      </c>
      <c r="BG135" s="400">
        <f>Outputs!BB15</f>
        <v>0</v>
      </c>
      <c r="BH135" s="301">
        <f>Outputs!BE15</f>
        <v>0</v>
      </c>
      <c r="BI135" s="301">
        <f>Outputs!BC15</f>
        <v>0</v>
      </c>
      <c r="BJ135" s="301">
        <f>Outputs!BD15</f>
        <v>0</v>
      </c>
      <c r="BK135" s="301">
        <f>Outputs!BF15</f>
        <v>0</v>
      </c>
      <c r="BL135" s="301">
        <f>Outputs!BG15</f>
        <v>0</v>
      </c>
    </row>
    <row r="136" spans="1:64" s="302" customFormat="1" ht="39" x14ac:dyDescent="0.25">
      <c r="A136" s="25"/>
      <c r="B136" s="4" t="s">
        <v>281</v>
      </c>
      <c r="C136" s="5" t="s">
        <v>282</v>
      </c>
      <c r="D136" s="218" t="s">
        <v>273</v>
      </c>
      <c r="E136" s="141" t="s">
        <v>86</v>
      </c>
      <c r="F136" s="32" t="s">
        <v>41</v>
      </c>
      <c r="G136" s="224"/>
      <c r="H136" s="297">
        <f>'Child Wellbeing Meas. Data'!D14</f>
        <v>0</v>
      </c>
      <c r="I136" s="224"/>
      <c r="J136" s="409"/>
      <c r="K136" s="400">
        <f>'Child Wellbeing Meas. Data'!$E$14</f>
        <v>0</v>
      </c>
      <c r="L136" s="379"/>
      <c r="M136" s="379"/>
      <c r="N136" s="379"/>
      <c r="O136" s="379"/>
      <c r="P136" s="424"/>
      <c r="R136" s="409"/>
      <c r="S136" s="379"/>
      <c r="T136" s="379"/>
      <c r="U136" s="379"/>
      <c r="V136" s="379"/>
      <c r="W136" s="379"/>
      <c r="X136" s="424"/>
      <c r="Z136" s="409"/>
      <c r="AA136" s="400">
        <f>'Child Wellbeing Meas. Data'!$F$14</f>
        <v>0</v>
      </c>
      <c r="AB136" s="379"/>
      <c r="AC136" s="379"/>
      <c r="AD136" s="379"/>
      <c r="AE136" s="379"/>
      <c r="AF136" s="424"/>
      <c r="AH136" s="409"/>
      <c r="AI136" s="379"/>
      <c r="AJ136" s="379"/>
      <c r="AK136" s="379"/>
      <c r="AL136" s="379"/>
      <c r="AM136" s="379"/>
      <c r="AN136" s="424"/>
      <c r="AP136" s="409"/>
      <c r="AQ136" s="400">
        <f>'Child Wellbeing Meas. Data'!$G$14</f>
        <v>0</v>
      </c>
      <c r="AR136" s="379"/>
      <c r="AS136" s="379"/>
      <c r="AT136" s="379"/>
      <c r="AU136" s="379"/>
      <c r="AV136" s="424"/>
      <c r="AX136" s="409"/>
      <c r="AY136" s="379"/>
      <c r="AZ136" s="379"/>
      <c r="BA136" s="379"/>
      <c r="BB136" s="379"/>
      <c r="BC136" s="379"/>
      <c r="BD136" s="424"/>
      <c r="BF136" s="409"/>
      <c r="BG136" s="400">
        <f>'Child Wellbeing Meas. Data'!$H$14</f>
        <v>0</v>
      </c>
      <c r="BH136" s="379"/>
      <c r="BI136" s="379"/>
      <c r="BJ136" s="379"/>
      <c r="BK136" s="379"/>
      <c r="BL136" s="424"/>
    </row>
    <row r="137" spans="1:64" s="302" customFormat="1" ht="39" x14ac:dyDescent="0.25">
      <c r="A137" s="25"/>
      <c r="B137" s="73" t="s">
        <v>283</v>
      </c>
      <c r="C137" s="56" t="s">
        <v>284</v>
      </c>
      <c r="D137" s="5" t="s">
        <v>272</v>
      </c>
      <c r="E137" s="5" t="s">
        <v>86</v>
      </c>
      <c r="F137" s="32" t="s">
        <v>41</v>
      </c>
      <c r="G137" s="224"/>
      <c r="H137" s="297">
        <f>'Child Wellbeing Meas. Data'!D12</f>
        <v>0</v>
      </c>
      <c r="I137" s="224"/>
      <c r="J137" s="409"/>
      <c r="K137" s="400">
        <f>'Child Wellbeing Meas. Data'!$E$12</f>
        <v>0</v>
      </c>
      <c r="L137" s="379"/>
      <c r="M137" s="379"/>
      <c r="N137" s="379"/>
      <c r="O137" s="379"/>
      <c r="P137" s="424"/>
      <c r="R137" s="409"/>
      <c r="S137" s="379"/>
      <c r="T137" s="379"/>
      <c r="U137" s="379"/>
      <c r="V137" s="379"/>
      <c r="W137" s="379"/>
      <c r="X137" s="424"/>
      <c r="Z137" s="409"/>
      <c r="AA137" s="400">
        <f>'Child Wellbeing Meas. Data'!$F$12</f>
        <v>0</v>
      </c>
      <c r="AB137" s="379"/>
      <c r="AC137" s="379"/>
      <c r="AD137" s="379"/>
      <c r="AE137" s="379"/>
      <c r="AF137" s="424"/>
      <c r="AH137" s="409"/>
      <c r="AI137" s="379"/>
      <c r="AJ137" s="379"/>
      <c r="AK137" s="379"/>
      <c r="AL137" s="379"/>
      <c r="AM137" s="379"/>
      <c r="AN137" s="424"/>
      <c r="AP137" s="409"/>
      <c r="AQ137" s="400">
        <f>'Child Wellbeing Meas. Data'!$G$12</f>
        <v>0</v>
      </c>
      <c r="AR137" s="379"/>
      <c r="AS137" s="379"/>
      <c r="AT137" s="379"/>
      <c r="AU137" s="379"/>
      <c r="AV137" s="424"/>
      <c r="AX137" s="409"/>
      <c r="AY137" s="379"/>
      <c r="AZ137" s="379"/>
      <c r="BA137" s="379"/>
      <c r="BB137" s="379"/>
      <c r="BC137" s="379"/>
      <c r="BD137" s="424"/>
      <c r="BF137" s="409"/>
      <c r="BG137" s="400">
        <f>'Child Wellbeing Meas. Data'!$H$12</f>
        <v>0</v>
      </c>
      <c r="BH137" s="379"/>
      <c r="BI137" s="379"/>
      <c r="BJ137" s="379"/>
      <c r="BK137" s="379"/>
      <c r="BL137" s="424"/>
    </row>
    <row r="138" spans="1:64" s="302" customFormat="1" ht="39" x14ac:dyDescent="0.25">
      <c r="A138" s="25"/>
      <c r="B138" s="53"/>
      <c r="C138" s="45"/>
      <c r="D138" s="5" t="s">
        <v>88</v>
      </c>
      <c r="E138" s="5" t="s">
        <v>86</v>
      </c>
      <c r="F138" s="32" t="s">
        <v>41</v>
      </c>
      <c r="G138" s="224"/>
      <c r="H138" s="297">
        <f>'Child Wellbeing Meas. Data'!D6</f>
        <v>0</v>
      </c>
      <c r="I138" s="224"/>
      <c r="J138" s="409"/>
      <c r="K138" s="400">
        <f>'Child Wellbeing Meas. Data'!$E$6</f>
        <v>0</v>
      </c>
      <c r="L138" s="379"/>
      <c r="M138" s="379"/>
      <c r="N138" s="379"/>
      <c r="O138" s="379"/>
      <c r="P138" s="424"/>
      <c r="R138" s="409"/>
      <c r="S138" s="379"/>
      <c r="T138" s="379"/>
      <c r="U138" s="379"/>
      <c r="V138" s="379"/>
      <c r="W138" s="379"/>
      <c r="X138" s="424"/>
      <c r="Z138" s="409"/>
      <c r="AA138" s="400">
        <f>'Child Wellbeing Meas. Data'!$F$6</f>
        <v>0</v>
      </c>
      <c r="AB138" s="379"/>
      <c r="AC138" s="379"/>
      <c r="AD138" s="379"/>
      <c r="AE138" s="379"/>
      <c r="AF138" s="424"/>
      <c r="AH138" s="409"/>
      <c r="AI138" s="379"/>
      <c r="AJ138" s="379"/>
      <c r="AK138" s="379"/>
      <c r="AL138" s="379"/>
      <c r="AM138" s="379"/>
      <c r="AN138" s="424"/>
      <c r="AP138" s="409"/>
      <c r="AQ138" s="400">
        <f>'Child Wellbeing Meas. Data'!$G$6</f>
        <v>0</v>
      </c>
      <c r="AR138" s="379"/>
      <c r="AS138" s="379"/>
      <c r="AT138" s="379"/>
      <c r="AU138" s="379"/>
      <c r="AV138" s="424"/>
      <c r="AX138" s="409"/>
      <c r="AY138" s="379"/>
      <c r="AZ138" s="379"/>
      <c r="BA138" s="379"/>
      <c r="BB138" s="379"/>
      <c r="BC138" s="379"/>
      <c r="BD138" s="424"/>
      <c r="BF138" s="409"/>
      <c r="BG138" s="400">
        <f>'Child Wellbeing Meas. Data'!$H$6</f>
        <v>0</v>
      </c>
      <c r="BH138" s="379"/>
      <c r="BI138" s="379"/>
      <c r="BJ138" s="379"/>
      <c r="BK138" s="379"/>
      <c r="BL138" s="424"/>
    </row>
    <row r="139" spans="1:64" s="302" customFormat="1" ht="19.5" x14ac:dyDescent="0.25">
      <c r="A139" s="25"/>
      <c r="B139" s="4" t="s">
        <v>285</v>
      </c>
      <c r="C139" s="5" t="s">
        <v>280</v>
      </c>
      <c r="D139" s="19" t="s">
        <v>286</v>
      </c>
      <c r="E139" s="19" t="s">
        <v>286</v>
      </c>
      <c r="F139" s="293" t="s">
        <v>39</v>
      </c>
      <c r="G139" s="224"/>
      <c r="H139" s="299"/>
      <c r="I139" s="224"/>
      <c r="J139" s="409"/>
      <c r="K139" s="379"/>
      <c r="L139" s="379"/>
      <c r="M139" s="379"/>
      <c r="N139" s="379"/>
      <c r="O139" s="379"/>
      <c r="P139" s="424"/>
      <c r="R139" s="409"/>
      <c r="S139" s="379"/>
      <c r="T139" s="379"/>
      <c r="U139" s="379"/>
      <c r="V139" s="379"/>
      <c r="W139" s="379"/>
      <c r="X139" s="424"/>
      <c r="Z139" s="409"/>
      <c r="AA139" s="379"/>
      <c r="AB139" s="379"/>
      <c r="AC139" s="379"/>
      <c r="AD139" s="379"/>
      <c r="AE139" s="379"/>
      <c r="AF139" s="424"/>
      <c r="AH139" s="409"/>
      <c r="AI139" s="379"/>
      <c r="AJ139" s="379"/>
      <c r="AK139" s="379"/>
      <c r="AL139" s="379"/>
      <c r="AM139" s="379"/>
      <c r="AN139" s="424"/>
      <c r="AP139" s="409"/>
      <c r="AQ139" s="379"/>
      <c r="AR139" s="379"/>
      <c r="AS139" s="379"/>
      <c r="AT139" s="379"/>
      <c r="AU139" s="379"/>
      <c r="AV139" s="424"/>
      <c r="AX139" s="409"/>
      <c r="AY139" s="379"/>
      <c r="AZ139" s="379"/>
      <c r="BA139" s="379"/>
      <c r="BB139" s="379"/>
      <c r="BC139" s="379"/>
      <c r="BD139" s="424"/>
      <c r="BF139" s="409"/>
      <c r="BG139" s="379"/>
      <c r="BH139" s="379"/>
      <c r="BI139" s="379"/>
      <c r="BJ139" s="379"/>
      <c r="BK139" s="379"/>
      <c r="BL139" s="424"/>
    </row>
    <row r="140" spans="1:64" s="302" customFormat="1" ht="39" x14ac:dyDescent="0.25">
      <c r="A140" s="25"/>
      <c r="B140" s="76" t="s">
        <v>287</v>
      </c>
      <c r="C140" s="77" t="s">
        <v>288</v>
      </c>
      <c r="D140" s="77" t="s">
        <v>289</v>
      </c>
      <c r="E140" s="78" t="s">
        <v>290</v>
      </c>
      <c r="F140" s="79" t="s">
        <v>41</v>
      </c>
      <c r="G140" s="224"/>
      <c r="H140" s="297" t="str">
        <f>'Youth Data'!D11</f>
        <v/>
      </c>
      <c r="I140" s="224"/>
      <c r="J140" s="409"/>
      <c r="K140" s="400" t="str">
        <f>'Youth Data'!E11</f>
        <v/>
      </c>
      <c r="L140" s="379"/>
      <c r="M140" s="379"/>
      <c r="N140" s="379"/>
      <c r="O140" s="379"/>
      <c r="P140" s="424"/>
      <c r="R140" s="379"/>
      <c r="S140" s="379"/>
      <c r="T140" s="379"/>
      <c r="U140" s="379"/>
      <c r="V140" s="379"/>
      <c r="W140" s="379"/>
      <c r="X140" s="424"/>
      <c r="Z140" s="409"/>
      <c r="AA140" s="400" t="str">
        <f>'Youth Data'!F11</f>
        <v/>
      </c>
      <c r="AB140" s="379"/>
      <c r="AC140" s="379"/>
      <c r="AD140" s="379"/>
      <c r="AE140" s="379"/>
      <c r="AF140" s="424"/>
      <c r="AH140" s="379"/>
      <c r="AI140" s="379"/>
      <c r="AJ140" s="379"/>
      <c r="AK140" s="379"/>
      <c r="AL140" s="379"/>
      <c r="AM140" s="379"/>
      <c r="AN140" s="424"/>
      <c r="AP140" s="409"/>
      <c r="AQ140" s="400" t="str">
        <f>'Youth Data'!G11</f>
        <v/>
      </c>
      <c r="AR140" s="379"/>
      <c r="AS140" s="379"/>
      <c r="AT140" s="379"/>
      <c r="AU140" s="379"/>
      <c r="AV140" s="424"/>
      <c r="AX140" s="379"/>
      <c r="AY140" s="379"/>
      <c r="AZ140" s="379"/>
      <c r="BA140" s="379"/>
      <c r="BB140" s="379"/>
      <c r="BC140" s="379"/>
      <c r="BD140" s="424"/>
      <c r="BF140" s="409"/>
      <c r="BG140" s="400" t="str">
        <f>'Youth Data'!H11</f>
        <v/>
      </c>
      <c r="BH140" s="379"/>
      <c r="BI140" s="379"/>
      <c r="BJ140" s="379"/>
      <c r="BK140" s="379"/>
      <c r="BL140" s="424"/>
    </row>
    <row r="141" spans="1:64" s="302" customFormat="1" ht="19.5" x14ac:dyDescent="0.25">
      <c r="A141" s="25"/>
      <c r="B141" s="261" t="s">
        <v>291</v>
      </c>
      <c r="C141" s="262" t="s">
        <v>292</v>
      </c>
      <c r="D141" s="263" t="s">
        <v>293</v>
      </c>
      <c r="E141" s="264" t="s">
        <v>290</v>
      </c>
      <c r="F141" s="265" t="s">
        <v>41</v>
      </c>
      <c r="G141" s="224"/>
      <c r="H141" s="412"/>
      <c r="I141" s="224"/>
      <c r="J141" s="400">
        <f>'Youth Data'!D15</f>
        <v>0</v>
      </c>
      <c r="K141" s="400">
        <f>'Youth Data'!E15</f>
        <v>0</v>
      </c>
      <c r="L141" s="379"/>
      <c r="M141" s="379"/>
      <c r="N141" s="379"/>
      <c r="O141" s="379"/>
      <c r="P141" s="424"/>
      <c r="R141" s="400">
        <f>'Youth Data'!F15</f>
        <v>0</v>
      </c>
      <c r="S141" s="400">
        <f>'Youth Data'!G15</f>
        <v>0</v>
      </c>
      <c r="T141" s="379"/>
      <c r="U141" s="379"/>
      <c r="V141" s="379"/>
      <c r="W141" s="379"/>
      <c r="X141" s="424"/>
      <c r="Z141" s="400">
        <f>'Youth Data'!H15</f>
        <v>0</v>
      </c>
      <c r="AA141" s="400">
        <f>'Youth Data'!I15</f>
        <v>0</v>
      </c>
      <c r="AB141" s="379"/>
      <c r="AC141" s="379"/>
      <c r="AD141" s="379"/>
      <c r="AE141" s="379"/>
      <c r="AF141" s="424"/>
      <c r="AH141" s="400">
        <f>'Youth Data'!J15</f>
        <v>0</v>
      </c>
      <c r="AI141" s="400">
        <f>'Youth Data'!K15</f>
        <v>0</v>
      </c>
      <c r="AJ141" s="379"/>
      <c r="AK141" s="379"/>
      <c r="AL141" s="379"/>
      <c r="AM141" s="379"/>
      <c r="AN141" s="424"/>
      <c r="AP141" s="301">
        <f>'Youth Data'!L15</f>
        <v>0</v>
      </c>
      <c r="AQ141" s="301">
        <f>'Youth Data'!M15</f>
        <v>0</v>
      </c>
      <c r="AR141" s="379"/>
      <c r="AS141" s="379"/>
      <c r="AT141" s="379"/>
      <c r="AU141" s="379"/>
      <c r="AV141" s="424"/>
      <c r="AX141" s="301">
        <f>'Youth Data'!N15</f>
        <v>0</v>
      </c>
      <c r="AY141" s="301">
        <f>'Youth Data'!O15</f>
        <v>0</v>
      </c>
      <c r="AZ141" s="379"/>
      <c r="BA141" s="379"/>
      <c r="BB141" s="379"/>
      <c r="BC141" s="379"/>
      <c r="BD141" s="424"/>
      <c r="BF141" s="301">
        <f>'Youth Data'!P15</f>
        <v>0</v>
      </c>
      <c r="BG141" s="301">
        <f>'Youth Data'!Q15</f>
        <v>0</v>
      </c>
      <c r="BH141" s="379"/>
      <c r="BI141" s="379"/>
      <c r="BJ141" s="379"/>
      <c r="BK141" s="379"/>
      <c r="BL141" s="424"/>
    </row>
    <row r="142" spans="1:64" s="302" customFormat="1" ht="19.5" x14ac:dyDescent="0.25">
      <c r="A142" s="25"/>
      <c r="B142" s="236"/>
      <c r="C142" s="236"/>
      <c r="D142" s="263" t="s">
        <v>294</v>
      </c>
      <c r="E142" s="264" t="s">
        <v>290</v>
      </c>
      <c r="F142" s="265" t="s">
        <v>41</v>
      </c>
      <c r="G142" s="224"/>
      <c r="H142" s="412"/>
      <c r="I142" s="224"/>
      <c r="J142" s="400">
        <f>'Youth Data'!D16</f>
        <v>0</v>
      </c>
      <c r="K142" s="400">
        <f>'Youth Data'!E16</f>
        <v>0</v>
      </c>
      <c r="L142" s="379"/>
      <c r="M142" s="379"/>
      <c r="N142" s="379"/>
      <c r="O142" s="379"/>
      <c r="P142" s="424"/>
      <c r="R142" s="400">
        <f>'Youth Data'!F16</f>
        <v>0</v>
      </c>
      <c r="S142" s="400">
        <f>'Youth Data'!G16</f>
        <v>0</v>
      </c>
      <c r="T142" s="379"/>
      <c r="U142" s="379"/>
      <c r="V142" s="379"/>
      <c r="W142" s="379"/>
      <c r="X142" s="424"/>
      <c r="Z142" s="400">
        <f>'Youth Data'!H16</f>
        <v>0</v>
      </c>
      <c r="AA142" s="400">
        <f>'Youth Data'!I16</f>
        <v>0</v>
      </c>
      <c r="AB142" s="379"/>
      <c r="AC142" s="379"/>
      <c r="AD142" s="379"/>
      <c r="AE142" s="379"/>
      <c r="AF142" s="424"/>
      <c r="AH142" s="400">
        <f>'Youth Data'!J16</f>
        <v>0</v>
      </c>
      <c r="AI142" s="400">
        <f>'Youth Data'!K16</f>
        <v>0</v>
      </c>
      <c r="AJ142" s="379"/>
      <c r="AK142" s="379"/>
      <c r="AL142" s="379"/>
      <c r="AM142" s="379"/>
      <c r="AN142" s="424"/>
      <c r="AP142" s="301">
        <f>'Youth Data'!L16</f>
        <v>0</v>
      </c>
      <c r="AQ142" s="301">
        <f>'Youth Data'!M16</f>
        <v>0</v>
      </c>
      <c r="AR142" s="379"/>
      <c r="AS142" s="379"/>
      <c r="AT142" s="379"/>
      <c r="AU142" s="379"/>
      <c r="AV142" s="424"/>
      <c r="AX142" s="301">
        <f>'Youth Data'!N16</f>
        <v>0</v>
      </c>
      <c r="AY142" s="301">
        <f>'Youth Data'!O16</f>
        <v>0</v>
      </c>
      <c r="AZ142" s="379"/>
      <c r="BA142" s="379"/>
      <c r="BB142" s="379"/>
      <c r="BC142" s="379"/>
      <c r="BD142" s="424"/>
      <c r="BF142" s="301">
        <f>'Youth Data'!P16</f>
        <v>0</v>
      </c>
      <c r="BG142" s="301">
        <f>'Youth Data'!Q16</f>
        <v>0</v>
      </c>
      <c r="BH142" s="379"/>
      <c r="BI142" s="379"/>
      <c r="BJ142" s="379"/>
      <c r="BK142" s="379"/>
      <c r="BL142" s="424"/>
    </row>
    <row r="143" spans="1:64" s="302" customFormat="1" ht="58.5" x14ac:dyDescent="0.25">
      <c r="A143" s="25"/>
      <c r="B143" s="260"/>
      <c r="C143" s="260"/>
      <c r="D143" s="263" t="s">
        <v>295</v>
      </c>
      <c r="E143" s="264" t="s">
        <v>290</v>
      </c>
      <c r="F143" s="265" t="s">
        <v>41</v>
      </c>
      <c r="G143" s="224"/>
      <c r="H143" s="297">
        <f>'Youth Data'!D7</f>
        <v>0</v>
      </c>
      <c r="I143" s="224"/>
      <c r="J143" s="409"/>
      <c r="K143" s="400">
        <f>'Youth Data'!E7</f>
        <v>0</v>
      </c>
      <c r="L143" s="379"/>
      <c r="M143" s="379"/>
      <c r="N143" s="379"/>
      <c r="O143" s="379"/>
      <c r="P143" s="424"/>
      <c r="R143" s="379"/>
      <c r="S143" s="379"/>
      <c r="T143" s="379"/>
      <c r="U143" s="379"/>
      <c r="V143" s="379"/>
      <c r="W143" s="379"/>
      <c r="X143" s="424"/>
      <c r="Z143" s="409"/>
      <c r="AA143" s="400">
        <f>'Youth Data'!F7</f>
        <v>0</v>
      </c>
      <c r="AB143" s="379"/>
      <c r="AC143" s="379"/>
      <c r="AD143" s="379"/>
      <c r="AE143" s="379"/>
      <c r="AF143" s="424"/>
      <c r="AH143" s="379"/>
      <c r="AI143" s="379"/>
      <c r="AJ143" s="379"/>
      <c r="AK143" s="379"/>
      <c r="AL143" s="379"/>
      <c r="AM143" s="379"/>
      <c r="AN143" s="424"/>
      <c r="AP143" s="409"/>
      <c r="AQ143" s="400">
        <f>'Youth Data'!G7</f>
        <v>0</v>
      </c>
      <c r="AR143" s="379"/>
      <c r="AS143" s="379"/>
      <c r="AT143" s="379"/>
      <c r="AU143" s="379"/>
      <c r="AV143" s="424"/>
      <c r="AX143" s="379"/>
      <c r="AY143" s="379"/>
      <c r="AZ143" s="379"/>
      <c r="BA143" s="379"/>
      <c r="BB143" s="379"/>
      <c r="BC143" s="379"/>
      <c r="BD143" s="424"/>
      <c r="BF143" s="409"/>
      <c r="BG143" s="400">
        <f>'Youth Data'!H7</f>
        <v>0</v>
      </c>
      <c r="BH143" s="379"/>
      <c r="BI143" s="379"/>
      <c r="BJ143" s="379"/>
      <c r="BK143" s="379"/>
      <c r="BL143" s="424"/>
    </row>
    <row r="144" spans="1:64" s="302" customFormat="1" ht="39" x14ac:dyDescent="0.25">
      <c r="A144" s="25"/>
      <c r="B144" s="352" t="s">
        <v>296</v>
      </c>
      <c r="C144" s="83" t="s">
        <v>297</v>
      </c>
      <c r="D144" s="5" t="s">
        <v>298</v>
      </c>
      <c r="E144" s="67" t="s">
        <v>290</v>
      </c>
      <c r="F144" s="6" t="s">
        <v>41</v>
      </c>
      <c r="G144" s="224"/>
      <c r="H144" s="297">
        <f>'Youth Data'!D4</f>
        <v>0</v>
      </c>
      <c r="I144" s="224"/>
      <c r="J144" s="409"/>
      <c r="K144" s="400">
        <f>'Youth Data'!E4</f>
        <v>0</v>
      </c>
      <c r="L144" s="379"/>
      <c r="M144" s="379"/>
      <c r="N144" s="379"/>
      <c r="O144" s="379"/>
      <c r="P144" s="424"/>
      <c r="R144" s="379"/>
      <c r="S144" s="379"/>
      <c r="T144" s="379"/>
      <c r="U144" s="379"/>
      <c r="V144" s="379"/>
      <c r="W144" s="379"/>
      <c r="X144" s="424"/>
      <c r="Z144" s="409"/>
      <c r="AA144" s="400">
        <f>'Youth Data'!F4</f>
        <v>0</v>
      </c>
      <c r="AB144" s="379"/>
      <c r="AC144" s="379"/>
      <c r="AD144" s="379"/>
      <c r="AE144" s="379"/>
      <c r="AF144" s="424"/>
      <c r="AH144" s="379"/>
      <c r="AI144" s="379"/>
      <c r="AJ144" s="379"/>
      <c r="AK144" s="379"/>
      <c r="AL144" s="379"/>
      <c r="AM144" s="379"/>
      <c r="AN144" s="424"/>
      <c r="AP144" s="409"/>
      <c r="AQ144" s="400">
        <f>'Youth Data'!G4</f>
        <v>0</v>
      </c>
      <c r="AR144" s="379"/>
      <c r="AS144" s="379"/>
      <c r="AT144" s="379"/>
      <c r="AU144" s="379"/>
      <c r="AV144" s="424"/>
      <c r="AX144" s="379"/>
      <c r="AY144" s="379"/>
      <c r="AZ144" s="379"/>
      <c r="BA144" s="379"/>
      <c r="BB144" s="379"/>
      <c r="BC144" s="379"/>
      <c r="BD144" s="424"/>
      <c r="BF144" s="409"/>
      <c r="BG144" s="400">
        <f>'Youth Data'!H4</f>
        <v>0</v>
      </c>
      <c r="BH144" s="379"/>
      <c r="BI144" s="379"/>
      <c r="BJ144" s="379"/>
      <c r="BK144" s="379"/>
      <c r="BL144" s="424"/>
    </row>
    <row r="145" spans="1:64" s="302" customFormat="1" ht="39" x14ac:dyDescent="0.25">
      <c r="A145" s="25"/>
      <c r="B145" s="360"/>
      <c r="C145" s="74"/>
      <c r="D145" s="235" t="s">
        <v>299</v>
      </c>
      <c r="E145" s="67" t="s">
        <v>290</v>
      </c>
      <c r="F145" s="6" t="s">
        <v>41</v>
      </c>
      <c r="G145" s="224"/>
      <c r="H145" s="297">
        <f>'Youth Data'!D5</f>
        <v>0</v>
      </c>
      <c r="I145" s="224"/>
      <c r="J145" s="409"/>
      <c r="K145" s="400">
        <f>'Youth Data'!E5</f>
        <v>0</v>
      </c>
      <c r="L145" s="379"/>
      <c r="M145" s="379"/>
      <c r="N145" s="379"/>
      <c r="O145" s="379"/>
      <c r="P145" s="424"/>
      <c r="R145" s="379"/>
      <c r="S145" s="379"/>
      <c r="T145" s="379"/>
      <c r="U145" s="379"/>
      <c r="V145" s="379"/>
      <c r="W145" s="379"/>
      <c r="X145" s="424"/>
      <c r="Z145" s="409"/>
      <c r="AA145" s="400">
        <f>'Youth Data'!F5</f>
        <v>0</v>
      </c>
      <c r="AB145" s="379"/>
      <c r="AC145" s="379"/>
      <c r="AD145" s="379"/>
      <c r="AE145" s="379"/>
      <c r="AF145" s="424"/>
      <c r="AH145" s="379"/>
      <c r="AI145" s="379"/>
      <c r="AJ145" s="379"/>
      <c r="AK145" s="379"/>
      <c r="AL145" s="379"/>
      <c r="AM145" s="379"/>
      <c r="AN145" s="424"/>
      <c r="AP145" s="409"/>
      <c r="AQ145" s="400">
        <f>'Youth Data'!G5</f>
        <v>0</v>
      </c>
      <c r="AR145" s="379"/>
      <c r="AS145" s="379"/>
      <c r="AT145" s="379"/>
      <c r="AU145" s="379"/>
      <c r="AV145" s="424"/>
      <c r="AX145" s="379"/>
      <c r="AY145" s="379"/>
      <c r="AZ145" s="379"/>
      <c r="BA145" s="379"/>
      <c r="BB145" s="379"/>
      <c r="BC145" s="379"/>
      <c r="BD145" s="424"/>
      <c r="BF145" s="409"/>
      <c r="BG145" s="400">
        <f>'Youth Data'!H5</f>
        <v>0</v>
      </c>
      <c r="BH145" s="379"/>
      <c r="BI145" s="379"/>
      <c r="BJ145" s="379"/>
      <c r="BK145" s="379"/>
      <c r="BL145" s="424"/>
    </row>
    <row r="146" spans="1:64" s="302" customFormat="1" ht="39" x14ac:dyDescent="0.25">
      <c r="A146" s="25"/>
      <c r="B146" s="30" t="s">
        <v>300</v>
      </c>
      <c r="C146" s="31" t="s">
        <v>301</v>
      </c>
      <c r="D146" s="287" t="s">
        <v>102</v>
      </c>
      <c r="E146" s="287"/>
      <c r="F146" s="287"/>
      <c r="G146" s="224"/>
      <c r="H146" s="412"/>
      <c r="I146" s="224"/>
      <c r="J146" s="409"/>
      <c r="K146" s="379"/>
      <c r="L146" s="379"/>
      <c r="M146" s="379"/>
      <c r="N146" s="379"/>
      <c r="O146" s="379"/>
      <c r="P146" s="424"/>
      <c r="R146" s="379"/>
      <c r="S146" s="379"/>
      <c r="T146" s="379"/>
      <c r="U146" s="379"/>
      <c r="V146" s="379"/>
      <c r="W146" s="379"/>
      <c r="X146" s="424"/>
      <c r="Z146" s="409"/>
      <c r="AA146" s="379"/>
      <c r="AB146" s="379"/>
      <c r="AC146" s="379"/>
      <c r="AD146" s="379"/>
      <c r="AE146" s="379"/>
      <c r="AF146" s="424"/>
      <c r="AH146" s="379"/>
      <c r="AI146" s="379"/>
      <c r="AJ146" s="379"/>
      <c r="AK146" s="379"/>
      <c r="AL146" s="379"/>
      <c r="AM146" s="379"/>
      <c r="AN146" s="424"/>
      <c r="AP146" s="409"/>
      <c r="AQ146" s="379"/>
      <c r="AR146" s="379"/>
      <c r="AS146" s="379"/>
      <c r="AT146" s="379"/>
      <c r="AU146" s="379"/>
      <c r="AV146" s="424"/>
      <c r="AX146" s="379"/>
      <c r="AY146" s="379"/>
      <c r="AZ146" s="379"/>
      <c r="BA146" s="379"/>
      <c r="BB146" s="379"/>
      <c r="BC146" s="379"/>
      <c r="BD146" s="424"/>
      <c r="BF146" s="409"/>
      <c r="BG146" s="379"/>
      <c r="BH146" s="379"/>
      <c r="BI146" s="379"/>
      <c r="BJ146" s="379"/>
      <c r="BK146" s="379"/>
      <c r="BL146" s="424"/>
    </row>
    <row r="147" spans="1:64" s="302" customFormat="1" ht="39" x14ac:dyDescent="0.25">
      <c r="A147" s="25"/>
      <c r="B147" s="40" t="s">
        <v>302</v>
      </c>
      <c r="C147" s="31" t="s">
        <v>303</v>
      </c>
      <c r="D147" s="287" t="s">
        <v>102</v>
      </c>
      <c r="E147" s="287"/>
      <c r="F147" s="287"/>
      <c r="G147" s="224"/>
      <c r="H147" s="412"/>
      <c r="I147" s="224"/>
      <c r="J147" s="409"/>
      <c r="K147" s="379"/>
      <c r="L147" s="379"/>
      <c r="M147" s="379"/>
      <c r="N147" s="379"/>
      <c r="O147" s="379"/>
      <c r="P147" s="424"/>
      <c r="R147" s="379"/>
      <c r="S147" s="379"/>
      <c r="T147" s="379"/>
      <c r="U147" s="379"/>
      <c r="V147" s="379"/>
      <c r="W147" s="379"/>
      <c r="X147" s="424"/>
      <c r="Z147" s="409"/>
      <c r="AA147" s="379"/>
      <c r="AB147" s="379"/>
      <c r="AC147" s="379"/>
      <c r="AD147" s="379"/>
      <c r="AE147" s="379"/>
      <c r="AF147" s="424"/>
      <c r="AH147" s="379"/>
      <c r="AI147" s="379"/>
      <c r="AJ147" s="379"/>
      <c r="AK147" s="379"/>
      <c r="AL147" s="379"/>
      <c r="AM147" s="379"/>
      <c r="AN147" s="424"/>
      <c r="AP147" s="409"/>
      <c r="AQ147" s="379"/>
      <c r="AR147" s="379"/>
      <c r="AS147" s="379"/>
      <c r="AT147" s="379"/>
      <c r="AU147" s="379"/>
      <c r="AV147" s="424"/>
      <c r="AX147" s="379"/>
      <c r="AY147" s="379"/>
      <c r="AZ147" s="379"/>
      <c r="BA147" s="379"/>
      <c r="BB147" s="379"/>
      <c r="BC147" s="379"/>
      <c r="BD147" s="424"/>
      <c r="BF147" s="409"/>
      <c r="BG147" s="379"/>
      <c r="BH147" s="379"/>
      <c r="BI147" s="379"/>
      <c r="BJ147" s="379"/>
      <c r="BK147" s="379"/>
      <c r="BL147" s="424"/>
    </row>
    <row r="148" spans="1:64" s="302" customFormat="1" ht="19.5" x14ac:dyDescent="0.25">
      <c r="A148" s="25"/>
      <c r="B148" s="266" t="s">
        <v>304</v>
      </c>
      <c r="C148" s="263" t="s">
        <v>305</v>
      </c>
      <c r="D148" s="287" t="s">
        <v>102</v>
      </c>
      <c r="E148" s="287"/>
      <c r="F148" s="287"/>
      <c r="G148" s="224"/>
      <c r="H148" s="412"/>
      <c r="I148" s="224"/>
      <c r="J148" s="409"/>
      <c r="K148" s="379"/>
      <c r="L148" s="379"/>
      <c r="M148" s="379"/>
      <c r="N148" s="379"/>
      <c r="O148" s="379"/>
      <c r="P148" s="424"/>
      <c r="R148" s="379"/>
      <c r="S148" s="379"/>
      <c r="T148" s="379"/>
      <c r="U148" s="379"/>
      <c r="V148" s="379"/>
      <c r="W148" s="379"/>
      <c r="X148" s="424"/>
      <c r="Z148" s="409"/>
      <c r="AA148" s="379"/>
      <c r="AB148" s="379"/>
      <c r="AC148" s="379"/>
      <c r="AD148" s="379"/>
      <c r="AE148" s="379"/>
      <c r="AF148" s="424"/>
      <c r="AH148" s="379"/>
      <c r="AI148" s="379"/>
      <c r="AJ148" s="379"/>
      <c r="AK148" s="379"/>
      <c r="AL148" s="379"/>
      <c r="AM148" s="379"/>
      <c r="AN148" s="424"/>
      <c r="AP148" s="409"/>
      <c r="AQ148" s="379"/>
      <c r="AR148" s="379"/>
      <c r="AS148" s="379"/>
      <c r="AT148" s="379"/>
      <c r="AU148" s="379"/>
      <c r="AV148" s="424"/>
      <c r="AX148" s="379"/>
      <c r="AY148" s="379"/>
      <c r="AZ148" s="379"/>
      <c r="BA148" s="379"/>
      <c r="BB148" s="379"/>
      <c r="BC148" s="379"/>
      <c r="BD148" s="424"/>
      <c r="BF148" s="409"/>
      <c r="BG148" s="379"/>
      <c r="BH148" s="379"/>
      <c r="BI148" s="379"/>
      <c r="BJ148" s="379"/>
      <c r="BK148" s="379"/>
      <c r="BL148" s="424"/>
    </row>
    <row r="149" spans="1:64" s="302" customFormat="1" ht="39" x14ac:dyDescent="0.25">
      <c r="A149" s="25"/>
      <c r="B149" s="352" t="s">
        <v>306</v>
      </c>
      <c r="C149" s="83" t="s">
        <v>307</v>
      </c>
      <c r="D149" s="235" t="s">
        <v>308</v>
      </c>
      <c r="E149" s="67" t="s">
        <v>290</v>
      </c>
      <c r="F149" s="6" t="s">
        <v>41</v>
      </c>
      <c r="G149" s="224"/>
      <c r="H149" s="297">
        <f>'Youth Data'!D6</f>
        <v>0</v>
      </c>
      <c r="I149" s="224"/>
      <c r="J149" s="409"/>
      <c r="K149" s="400">
        <f>'Youth Data'!E6</f>
        <v>0</v>
      </c>
      <c r="L149" s="379"/>
      <c r="M149" s="379"/>
      <c r="N149" s="379"/>
      <c r="O149" s="379"/>
      <c r="P149" s="424"/>
      <c r="R149" s="379"/>
      <c r="S149" s="379"/>
      <c r="T149" s="379"/>
      <c r="U149" s="379"/>
      <c r="V149" s="379"/>
      <c r="W149" s="379"/>
      <c r="X149" s="424"/>
      <c r="Z149" s="409"/>
      <c r="AA149" s="400">
        <f>'Youth Data'!F6</f>
        <v>0</v>
      </c>
      <c r="AB149" s="379"/>
      <c r="AC149" s="379"/>
      <c r="AD149" s="379"/>
      <c r="AE149" s="379"/>
      <c r="AF149" s="424"/>
      <c r="AH149" s="379"/>
      <c r="AI149" s="379"/>
      <c r="AJ149" s="379"/>
      <c r="AK149" s="379"/>
      <c r="AL149" s="379"/>
      <c r="AM149" s="379"/>
      <c r="AN149" s="424"/>
      <c r="AP149" s="409"/>
      <c r="AQ149" s="400">
        <f>'Youth Data'!G6</f>
        <v>0</v>
      </c>
      <c r="AR149" s="379"/>
      <c r="AS149" s="379"/>
      <c r="AT149" s="379"/>
      <c r="AU149" s="379"/>
      <c r="AV149" s="424"/>
      <c r="AX149" s="379"/>
      <c r="AY149" s="379"/>
      <c r="AZ149" s="379"/>
      <c r="BA149" s="379"/>
      <c r="BB149" s="379"/>
      <c r="BC149" s="379"/>
      <c r="BD149" s="424"/>
      <c r="BF149" s="409"/>
      <c r="BG149" s="400">
        <f>'Youth Data'!H6</f>
        <v>0</v>
      </c>
      <c r="BH149" s="379"/>
      <c r="BI149" s="379"/>
      <c r="BJ149" s="379"/>
      <c r="BK149" s="379"/>
      <c r="BL149" s="424"/>
    </row>
    <row r="150" spans="1:64" s="302" customFormat="1" ht="19.5" x14ac:dyDescent="0.25">
      <c r="A150" s="25"/>
      <c r="B150" s="352"/>
      <c r="C150" s="35"/>
      <c r="D150" s="235" t="s">
        <v>309</v>
      </c>
      <c r="E150" s="67" t="s">
        <v>290</v>
      </c>
      <c r="F150" s="6" t="s">
        <v>41</v>
      </c>
      <c r="G150" s="224"/>
      <c r="H150" s="297">
        <f>'Youth Data'!D8</f>
        <v>0</v>
      </c>
      <c r="I150" s="224"/>
      <c r="J150" s="409"/>
      <c r="K150" s="400">
        <f>'Youth Data'!E8</f>
        <v>0</v>
      </c>
      <c r="L150" s="379"/>
      <c r="M150" s="379"/>
      <c r="N150" s="379"/>
      <c r="O150" s="379"/>
      <c r="P150" s="424"/>
      <c r="R150" s="379"/>
      <c r="S150" s="379"/>
      <c r="T150" s="379"/>
      <c r="U150" s="379"/>
      <c r="V150" s="379"/>
      <c r="W150" s="379"/>
      <c r="X150" s="424"/>
      <c r="Z150" s="409"/>
      <c r="AA150" s="400">
        <f>'Youth Data'!F8</f>
        <v>0</v>
      </c>
      <c r="AB150" s="379"/>
      <c r="AC150" s="379"/>
      <c r="AD150" s="379"/>
      <c r="AE150" s="379"/>
      <c r="AF150" s="424"/>
      <c r="AH150" s="379"/>
      <c r="AI150" s="379"/>
      <c r="AJ150" s="379"/>
      <c r="AK150" s="379"/>
      <c r="AL150" s="379"/>
      <c r="AM150" s="379"/>
      <c r="AN150" s="424"/>
      <c r="AP150" s="409"/>
      <c r="AQ150" s="400">
        <f>'Youth Data'!G8</f>
        <v>0</v>
      </c>
      <c r="AR150" s="379"/>
      <c r="AS150" s="379"/>
      <c r="AT150" s="379"/>
      <c r="AU150" s="379"/>
      <c r="AV150" s="424"/>
      <c r="AX150" s="379"/>
      <c r="AY150" s="379"/>
      <c r="AZ150" s="379"/>
      <c r="BA150" s="379"/>
      <c r="BB150" s="379"/>
      <c r="BC150" s="379"/>
      <c r="BD150" s="424"/>
      <c r="BF150" s="409"/>
      <c r="BG150" s="400">
        <f>'Youth Data'!H8</f>
        <v>0</v>
      </c>
      <c r="BH150" s="379"/>
      <c r="BI150" s="379"/>
      <c r="BJ150" s="379"/>
      <c r="BK150" s="379"/>
      <c r="BL150" s="424"/>
    </row>
    <row r="151" spans="1:64" s="302" customFormat="1" ht="39" x14ac:dyDescent="0.25">
      <c r="A151" s="25"/>
      <c r="B151" s="30" t="s">
        <v>310</v>
      </c>
      <c r="C151" s="277" t="s">
        <v>311</v>
      </c>
      <c r="D151" s="235" t="s">
        <v>312</v>
      </c>
      <c r="E151" s="67" t="s">
        <v>290</v>
      </c>
      <c r="F151" s="6" t="s">
        <v>41</v>
      </c>
      <c r="G151" s="224"/>
      <c r="H151" s="297">
        <f>'Youth Data'!D9</f>
        <v>0</v>
      </c>
      <c r="I151" s="224"/>
      <c r="J151" s="409"/>
      <c r="K151" s="400">
        <f>'Youth Data'!E9</f>
        <v>0</v>
      </c>
      <c r="L151" s="379"/>
      <c r="M151" s="379"/>
      <c r="N151" s="379"/>
      <c r="O151" s="379"/>
      <c r="P151" s="424"/>
      <c r="R151" s="379"/>
      <c r="S151" s="379"/>
      <c r="T151" s="379"/>
      <c r="U151" s="379"/>
      <c r="V151" s="379"/>
      <c r="W151" s="379"/>
      <c r="X151" s="424"/>
      <c r="Z151" s="409"/>
      <c r="AA151" s="400">
        <f>'Youth Data'!F9</f>
        <v>0</v>
      </c>
      <c r="AB151" s="379"/>
      <c r="AC151" s="379"/>
      <c r="AD151" s="379"/>
      <c r="AE151" s="379"/>
      <c r="AF151" s="424"/>
      <c r="AH151" s="379"/>
      <c r="AI151" s="379"/>
      <c r="AJ151" s="379"/>
      <c r="AK151" s="379"/>
      <c r="AL151" s="379"/>
      <c r="AM151" s="379"/>
      <c r="AN151" s="424"/>
      <c r="AP151" s="409"/>
      <c r="AQ151" s="400">
        <f>'Youth Data'!G9</f>
        <v>0</v>
      </c>
      <c r="AR151" s="379"/>
      <c r="AS151" s="379"/>
      <c r="AT151" s="379"/>
      <c r="AU151" s="379"/>
      <c r="AV151" s="424"/>
      <c r="AX151" s="379"/>
      <c r="AY151" s="379"/>
      <c r="AZ151" s="379"/>
      <c r="BA151" s="379"/>
      <c r="BB151" s="379"/>
      <c r="BC151" s="379"/>
      <c r="BD151" s="424"/>
      <c r="BF151" s="409"/>
      <c r="BG151" s="400">
        <f>'Youth Data'!H9</f>
        <v>0</v>
      </c>
      <c r="BH151" s="379"/>
      <c r="BI151" s="379"/>
      <c r="BJ151" s="379"/>
      <c r="BK151" s="379"/>
      <c r="BL151" s="424"/>
    </row>
    <row r="152" spans="1:64" s="302" customFormat="1" ht="39" x14ac:dyDescent="0.25">
      <c r="A152" s="25"/>
      <c r="B152" s="362"/>
      <c r="C152" s="83"/>
      <c r="D152" s="235" t="s">
        <v>313</v>
      </c>
      <c r="E152" s="67" t="s">
        <v>290</v>
      </c>
      <c r="F152" s="6" t="s">
        <v>41</v>
      </c>
      <c r="G152" s="224"/>
      <c r="H152" s="297">
        <f>'Youth Data'!D10</f>
        <v>0</v>
      </c>
      <c r="I152" s="224"/>
      <c r="J152" s="409"/>
      <c r="K152" s="400">
        <f>'Youth Data'!E10</f>
        <v>0</v>
      </c>
      <c r="L152" s="379"/>
      <c r="M152" s="379"/>
      <c r="N152" s="379"/>
      <c r="O152" s="379"/>
      <c r="P152" s="424"/>
      <c r="R152" s="379"/>
      <c r="S152" s="379"/>
      <c r="T152" s="379"/>
      <c r="U152" s="379"/>
      <c r="V152" s="379"/>
      <c r="W152" s="379"/>
      <c r="X152" s="424"/>
      <c r="Z152" s="409"/>
      <c r="AA152" s="400">
        <f>'Youth Data'!F10</f>
        <v>0</v>
      </c>
      <c r="AB152" s="379"/>
      <c r="AC152" s="379"/>
      <c r="AD152" s="379"/>
      <c r="AE152" s="379"/>
      <c r="AF152" s="424"/>
      <c r="AH152" s="379"/>
      <c r="AI152" s="379"/>
      <c r="AJ152" s="379"/>
      <c r="AK152" s="379"/>
      <c r="AL152" s="379"/>
      <c r="AM152" s="379"/>
      <c r="AN152" s="424"/>
      <c r="AP152" s="409"/>
      <c r="AQ152" s="400">
        <f>'Youth Data'!G10</f>
        <v>0</v>
      </c>
      <c r="AR152" s="379"/>
      <c r="AS152" s="379"/>
      <c r="AT152" s="379"/>
      <c r="AU152" s="379"/>
      <c r="AV152" s="424"/>
      <c r="AX152" s="379"/>
      <c r="AY152" s="379"/>
      <c r="AZ152" s="379"/>
      <c r="BA152" s="379"/>
      <c r="BB152" s="379"/>
      <c r="BC152" s="379"/>
      <c r="BD152" s="424"/>
      <c r="BF152" s="409"/>
      <c r="BG152" s="400">
        <f>'Youth Data'!H10</f>
        <v>0</v>
      </c>
      <c r="BH152" s="379"/>
      <c r="BI152" s="379"/>
      <c r="BJ152" s="379"/>
      <c r="BK152" s="379"/>
      <c r="BL152" s="424"/>
    </row>
    <row r="153" spans="1:64" s="302" customFormat="1" ht="19.5" x14ac:dyDescent="0.25">
      <c r="A153" s="25"/>
      <c r="B153" s="40" t="s">
        <v>314</v>
      </c>
      <c r="C153" s="38" t="s">
        <v>315</v>
      </c>
      <c r="D153" s="31" t="s">
        <v>114</v>
      </c>
      <c r="E153" s="70" t="s">
        <v>823</v>
      </c>
      <c r="F153" s="32" t="s">
        <v>39</v>
      </c>
      <c r="G153" s="224"/>
      <c r="H153" s="412"/>
      <c r="I153" s="224"/>
      <c r="J153" s="301">
        <f>Outputs!E10</f>
        <v>0</v>
      </c>
      <c r="K153" s="400">
        <f>Outputs!F10</f>
        <v>0</v>
      </c>
      <c r="L153" s="379"/>
      <c r="M153" s="379"/>
      <c r="N153" s="379"/>
      <c r="O153" s="379"/>
      <c r="P153" s="424"/>
      <c r="R153" s="301">
        <f>Outputs!M10</f>
        <v>0</v>
      </c>
      <c r="S153" s="400">
        <f>Outputs!N10</f>
        <v>0</v>
      </c>
      <c r="T153" s="379"/>
      <c r="U153" s="379"/>
      <c r="V153" s="379"/>
      <c r="W153" s="379"/>
      <c r="X153" s="424"/>
      <c r="Z153" s="301">
        <f>Outputs!U10</f>
        <v>0</v>
      </c>
      <c r="AA153" s="400">
        <f>Outputs!V10</f>
        <v>0</v>
      </c>
      <c r="AB153" s="379"/>
      <c r="AC153" s="379"/>
      <c r="AD153" s="379"/>
      <c r="AE153" s="379"/>
      <c r="AF153" s="424"/>
      <c r="AH153" s="301">
        <f>Outputs!AC10</f>
        <v>0</v>
      </c>
      <c r="AI153" s="400">
        <f>Outputs!AD10</f>
        <v>0</v>
      </c>
      <c r="AJ153" s="379"/>
      <c r="AK153" s="379"/>
      <c r="AL153" s="379"/>
      <c r="AM153" s="379"/>
      <c r="AN153" s="424"/>
      <c r="AP153" s="301">
        <f>Outputs!AK10</f>
        <v>0</v>
      </c>
      <c r="AQ153" s="400">
        <f>Outputs!AL10</f>
        <v>0</v>
      </c>
      <c r="AR153" s="379"/>
      <c r="AS153" s="379"/>
      <c r="AT153" s="379"/>
      <c r="AU153" s="379"/>
      <c r="AV153" s="424"/>
      <c r="AX153" s="301">
        <f>Outputs!AS10</f>
        <v>0</v>
      </c>
      <c r="AY153" s="400">
        <f>Outputs!AT10</f>
        <v>0</v>
      </c>
      <c r="AZ153" s="379"/>
      <c r="BA153" s="379"/>
      <c r="BB153" s="379"/>
      <c r="BC153" s="379"/>
      <c r="BD153" s="424"/>
      <c r="BF153" s="301">
        <f>Outputs!BA10</f>
        <v>0</v>
      </c>
      <c r="BG153" s="400">
        <f>Outputs!BB10</f>
        <v>0</v>
      </c>
      <c r="BH153" s="379"/>
      <c r="BI153" s="379"/>
      <c r="BJ153" s="379"/>
      <c r="BK153" s="379"/>
      <c r="BL153" s="424"/>
    </row>
    <row r="154" spans="1:64" s="302" customFormat="1" ht="39" x14ac:dyDescent="0.55000000000000004">
      <c r="A154" s="25"/>
      <c r="B154" s="73"/>
      <c r="C154" s="363"/>
      <c r="D154" s="31" t="s">
        <v>316</v>
      </c>
      <c r="E154" s="70" t="s">
        <v>823</v>
      </c>
      <c r="F154" s="32" t="s">
        <v>39</v>
      </c>
      <c r="G154" s="224"/>
      <c r="H154" s="413"/>
      <c r="I154" s="224"/>
      <c r="J154" s="301">
        <f>Outputs!E11</f>
        <v>0</v>
      </c>
      <c r="K154" s="400">
        <f>Outputs!F11</f>
        <v>0</v>
      </c>
      <c r="L154" s="301">
        <f>Outputs!I11</f>
        <v>0</v>
      </c>
      <c r="M154" s="301">
        <f>Outputs!G11</f>
        <v>0</v>
      </c>
      <c r="N154" s="301">
        <f>Outputs!H11</f>
        <v>0</v>
      </c>
      <c r="O154" s="301">
        <f>Outputs!J11</f>
        <v>0</v>
      </c>
      <c r="P154" s="301">
        <f>Outputs!K11</f>
        <v>0</v>
      </c>
      <c r="R154" s="301">
        <f>Outputs!M11</f>
        <v>0</v>
      </c>
      <c r="S154" s="400">
        <f>Outputs!N11</f>
        <v>0</v>
      </c>
      <c r="T154" s="301">
        <f>Outputs!Q11</f>
        <v>0</v>
      </c>
      <c r="U154" s="301">
        <f>Outputs!O11</f>
        <v>0</v>
      </c>
      <c r="V154" s="301">
        <f>Outputs!P11</f>
        <v>0</v>
      </c>
      <c r="W154" s="301">
        <f>Outputs!R11</f>
        <v>0</v>
      </c>
      <c r="X154" s="301">
        <f>Outputs!S11</f>
        <v>0</v>
      </c>
      <c r="Z154" s="301">
        <f>Outputs!U11</f>
        <v>0</v>
      </c>
      <c r="AA154" s="400">
        <f>Outputs!V11</f>
        <v>0</v>
      </c>
      <c r="AB154" s="301">
        <f>Outputs!Y11</f>
        <v>0</v>
      </c>
      <c r="AC154" s="301">
        <f>Outputs!W11</f>
        <v>0</v>
      </c>
      <c r="AD154" s="301">
        <f>Outputs!X11</f>
        <v>0</v>
      </c>
      <c r="AE154" s="301">
        <f>Outputs!Z11</f>
        <v>0</v>
      </c>
      <c r="AF154" s="301">
        <f>Outputs!AA11</f>
        <v>0</v>
      </c>
      <c r="AH154" s="301">
        <f>Outputs!AC11</f>
        <v>0</v>
      </c>
      <c r="AI154" s="400">
        <f>Outputs!AD11</f>
        <v>0</v>
      </c>
      <c r="AJ154" s="301">
        <f>Outputs!AG11</f>
        <v>0</v>
      </c>
      <c r="AK154" s="301">
        <f>Outputs!AE11</f>
        <v>0</v>
      </c>
      <c r="AL154" s="301">
        <f>Outputs!AF11</f>
        <v>0</v>
      </c>
      <c r="AM154" s="301">
        <f>Outputs!AH11</f>
        <v>0</v>
      </c>
      <c r="AN154" s="301">
        <f>Outputs!AI11</f>
        <v>0</v>
      </c>
      <c r="AP154" s="301">
        <f>Outputs!AK11</f>
        <v>0</v>
      </c>
      <c r="AQ154" s="400">
        <f>Outputs!AL11</f>
        <v>0</v>
      </c>
      <c r="AR154" s="301">
        <f>Outputs!AO11</f>
        <v>0</v>
      </c>
      <c r="AS154" s="301">
        <f>Outputs!AM11</f>
        <v>0</v>
      </c>
      <c r="AT154" s="301">
        <f>Outputs!AN11</f>
        <v>0</v>
      </c>
      <c r="AU154" s="301">
        <f>Outputs!AP11</f>
        <v>0</v>
      </c>
      <c r="AV154" s="301">
        <f>Outputs!AQ11</f>
        <v>0</v>
      </c>
      <c r="AX154" s="301">
        <f>Outputs!AS11</f>
        <v>0</v>
      </c>
      <c r="AY154" s="400">
        <f>Outputs!AT11</f>
        <v>0</v>
      </c>
      <c r="AZ154" s="301">
        <f>Outputs!AW11</f>
        <v>0</v>
      </c>
      <c r="BA154" s="301">
        <f>Outputs!AU11</f>
        <v>0</v>
      </c>
      <c r="BB154" s="301">
        <f>Outputs!AV11</f>
        <v>0</v>
      </c>
      <c r="BC154" s="301">
        <f>Outputs!AX11</f>
        <v>0</v>
      </c>
      <c r="BD154" s="301">
        <f>Outputs!AY11</f>
        <v>0</v>
      </c>
      <c r="BF154" s="301">
        <f>Outputs!BA11</f>
        <v>0</v>
      </c>
      <c r="BG154" s="400">
        <f>Outputs!BB11</f>
        <v>0</v>
      </c>
      <c r="BH154" s="301">
        <f>Outputs!BE11</f>
        <v>0</v>
      </c>
      <c r="BI154" s="301">
        <f>Outputs!BC11</f>
        <v>0</v>
      </c>
      <c r="BJ154" s="301">
        <f>Outputs!BD11</f>
        <v>0</v>
      </c>
      <c r="BK154" s="301">
        <f>Outputs!BF11</f>
        <v>0</v>
      </c>
      <c r="BL154" s="301">
        <f>Outputs!BG11</f>
        <v>0</v>
      </c>
    </row>
    <row r="155" spans="1:64" x14ac:dyDescent="0.25">
      <c r="K155" s="213"/>
      <c r="S155" s="213"/>
      <c r="AA155" s="213"/>
      <c r="AI155" s="213"/>
      <c r="AQ155" s="213"/>
      <c r="AY155" s="213"/>
      <c r="BG155" s="213"/>
    </row>
    <row r="156" spans="1:64" x14ac:dyDescent="0.25">
      <c r="K156" s="213"/>
      <c r="S156" s="213"/>
      <c r="AA156" s="213"/>
      <c r="AI156" s="213"/>
      <c r="AQ156" s="213"/>
      <c r="AY156" s="213"/>
      <c r="BG156" s="213"/>
    </row>
    <row r="157" spans="1:64" x14ac:dyDescent="0.25">
      <c r="K157" s="213"/>
      <c r="S157" s="213"/>
      <c r="AA157" s="213"/>
      <c r="AI157" s="213"/>
      <c r="AQ157" s="213"/>
      <c r="AY157" s="213"/>
      <c r="BG157" s="213"/>
    </row>
    <row r="158" spans="1:64" x14ac:dyDescent="0.25">
      <c r="K158" s="213"/>
      <c r="S158" s="213"/>
      <c r="AA158" s="213"/>
      <c r="AI158" s="213"/>
      <c r="AQ158" s="213"/>
      <c r="AY158" s="213"/>
      <c r="BG158" s="213"/>
    </row>
    <row r="159" spans="1:64" x14ac:dyDescent="0.25">
      <c r="K159" s="213"/>
      <c r="S159" s="213"/>
      <c r="AA159" s="213"/>
      <c r="AI159" s="213"/>
      <c r="AQ159" s="213"/>
      <c r="AY159" s="213"/>
      <c r="BG159" s="213"/>
    </row>
    <row r="160" spans="1:64" x14ac:dyDescent="0.25">
      <c r="K160" s="213"/>
      <c r="S160" s="213"/>
      <c r="AA160" s="213"/>
      <c r="AI160" s="213"/>
      <c r="AQ160" s="213"/>
      <c r="AY160" s="213"/>
      <c r="BG160" s="213"/>
    </row>
    <row r="161" spans="11:51" x14ac:dyDescent="0.25">
      <c r="K161" s="213"/>
      <c r="S161" s="213"/>
      <c r="AA161" s="213"/>
      <c r="AI161" s="213"/>
      <c r="AQ161" s="213"/>
      <c r="AY161" s="213"/>
    </row>
    <row r="162" spans="11:51" x14ac:dyDescent="0.25">
      <c r="K162" s="213"/>
      <c r="S162" s="213"/>
      <c r="AA162" s="213"/>
      <c r="AI162" s="213"/>
      <c r="AQ162" s="213"/>
      <c r="AY162" s="213"/>
    </row>
    <row r="163" spans="11:51" x14ac:dyDescent="0.25">
      <c r="S163" s="213"/>
      <c r="AA163" s="213"/>
      <c r="AI163" s="213"/>
      <c r="AQ163" s="213"/>
      <c r="AY163" s="213"/>
    </row>
    <row r="164" spans="11:51" x14ac:dyDescent="0.25">
      <c r="S164" s="213"/>
      <c r="AA164" s="213"/>
      <c r="AI164" s="213"/>
      <c r="AQ164" s="213"/>
      <c r="AY164" s="213"/>
    </row>
    <row r="165" spans="11:51" x14ac:dyDescent="0.25">
      <c r="S165" s="213"/>
      <c r="AA165" s="213"/>
      <c r="AI165" s="213"/>
      <c r="AQ165" s="213"/>
      <c r="AY165" s="213"/>
    </row>
    <row r="166" spans="11:51" x14ac:dyDescent="0.25">
      <c r="S166" s="213"/>
      <c r="AA166" s="213"/>
      <c r="AI166" s="213"/>
      <c r="AQ166" s="213"/>
      <c r="AY166" s="213"/>
    </row>
    <row r="167" spans="11:51" x14ac:dyDescent="0.25">
      <c r="S167" s="213"/>
      <c r="AA167" s="213"/>
      <c r="AI167" s="213"/>
      <c r="AQ167" s="213"/>
      <c r="AY167" s="213"/>
    </row>
    <row r="168" spans="11:51" x14ac:dyDescent="0.25">
      <c r="S168" s="213"/>
      <c r="AA168" s="213"/>
      <c r="AI168" s="213"/>
      <c r="AQ168" s="213"/>
      <c r="AY168" s="213"/>
    </row>
    <row r="169" spans="11:51" x14ac:dyDescent="0.25">
      <c r="S169" s="213"/>
      <c r="AA169" s="213"/>
      <c r="AI169" s="213"/>
      <c r="AQ169" s="213"/>
      <c r="AY169" s="213"/>
    </row>
    <row r="170" spans="11:51" x14ac:dyDescent="0.25">
      <c r="S170" s="213"/>
      <c r="AA170" s="213"/>
      <c r="AI170" s="213"/>
      <c r="AQ170" s="213"/>
      <c r="AY170" s="213"/>
    </row>
    <row r="171" spans="11:51" x14ac:dyDescent="0.25">
      <c r="S171" s="213"/>
      <c r="AA171" s="213"/>
      <c r="AI171" s="213"/>
      <c r="AQ171" s="213"/>
      <c r="AY171" s="213"/>
    </row>
    <row r="172" spans="11:51" x14ac:dyDescent="0.25">
      <c r="S172" s="213"/>
      <c r="AA172" s="213"/>
      <c r="AI172" s="213"/>
      <c r="AQ172" s="213"/>
      <c r="AY172" s="213"/>
    </row>
    <row r="173" spans="11:51" x14ac:dyDescent="0.25">
      <c r="S173" s="213"/>
      <c r="AA173" s="213"/>
      <c r="AI173" s="213"/>
      <c r="AQ173" s="213"/>
      <c r="AY173" s="213"/>
    </row>
    <row r="174" spans="11:51" x14ac:dyDescent="0.25">
      <c r="S174" s="213"/>
      <c r="AA174" s="213"/>
      <c r="AI174" s="213"/>
      <c r="AQ174" s="213"/>
      <c r="AY174" s="213"/>
    </row>
    <row r="175" spans="11:51" x14ac:dyDescent="0.25">
      <c r="S175" s="213"/>
      <c r="AA175" s="213"/>
      <c r="AI175" s="213"/>
      <c r="AQ175" s="213"/>
      <c r="AY175" s="213"/>
    </row>
    <row r="176" spans="11:51" x14ac:dyDescent="0.25">
      <c r="S176" s="213"/>
      <c r="AA176" s="213"/>
      <c r="AI176" s="213"/>
      <c r="AQ176" s="213"/>
      <c r="AY176" s="213"/>
    </row>
    <row r="177" spans="19:51" x14ac:dyDescent="0.25">
      <c r="S177" s="213"/>
      <c r="AA177" s="213"/>
      <c r="AI177" s="213"/>
      <c r="AQ177" s="213"/>
      <c r="AY177" s="213"/>
    </row>
    <row r="178" spans="19:51" x14ac:dyDescent="0.25">
      <c r="S178" s="213"/>
      <c r="AA178" s="213"/>
      <c r="AI178" s="213"/>
      <c r="AQ178" s="213"/>
      <c r="AY178" s="213"/>
    </row>
    <row r="179" spans="19:51" x14ac:dyDescent="0.25">
      <c r="AA179" s="213"/>
      <c r="AQ179" s="213"/>
      <c r="AY179" s="213"/>
    </row>
    <row r="180" spans="19:51" x14ac:dyDescent="0.25">
      <c r="AA180" s="213"/>
      <c r="AQ180" s="213"/>
      <c r="AY180" s="213"/>
    </row>
    <row r="181" spans="19:51" x14ac:dyDescent="0.25">
      <c r="AA181" s="213"/>
      <c r="AQ181" s="213"/>
      <c r="AY181" s="213"/>
    </row>
    <row r="182" spans="19:51" x14ac:dyDescent="0.25">
      <c r="AA182" s="213"/>
      <c r="AQ182" s="213"/>
      <c r="AY182" s="213"/>
    </row>
    <row r="183" spans="19:51" x14ac:dyDescent="0.25">
      <c r="AA183" s="213"/>
      <c r="AQ183" s="213"/>
      <c r="AY183" s="213"/>
    </row>
    <row r="184" spans="19:51" x14ac:dyDescent="0.25">
      <c r="AA184" s="213"/>
      <c r="AQ184" s="213"/>
      <c r="AY184" s="213"/>
    </row>
    <row r="185" spans="19:51" x14ac:dyDescent="0.25">
      <c r="AA185" s="213"/>
      <c r="AQ185" s="213"/>
      <c r="AY185" s="213"/>
    </row>
    <row r="186" spans="19:51" x14ac:dyDescent="0.25">
      <c r="AA186" s="213"/>
      <c r="AQ186" s="213"/>
      <c r="AY186" s="213"/>
    </row>
    <row r="187" spans="19:51" x14ac:dyDescent="0.25">
      <c r="AA187" s="213"/>
      <c r="AY187" s="213"/>
    </row>
    <row r="188" spans="19:51" x14ac:dyDescent="0.25">
      <c r="AA188" s="213"/>
      <c r="AY188" s="213"/>
    </row>
    <row r="189" spans="19:51" x14ac:dyDescent="0.25">
      <c r="AA189" s="213"/>
      <c r="AY189" s="213"/>
    </row>
    <row r="190" spans="19:51" x14ac:dyDescent="0.25">
      <c r="AA190" s="213"/>
      <c r="AY190" s="213"/>
    </row>
    <row r="191" spans="19:51" x14ac:dyDescent="0.25">
      <c r="AA191" s="213"/>
      <c r="AY191" s="213"/>
    </row>
    <row r="192" spans="19:51" x14ac:dyDescent="0.25">
      <c r="AA192" s="213"/>
      <c r="AY192" s="213"/>
    </row>
    <row r="193" spans="27:51" x14ac:dyDescent="0.25">
      <c r="AA193" s="213"/>
      <c r="AY193" s="213"/>
    </row>
    <row r="194" spans="27:51" x14ac:dyDescent="0.25">
      <c r="AA194" s="213"/>
      <c r="AY194" s="213"/>
    </row>
    <row r="195" spans="27:51" x14ac:dyDescent="0.25">
      <c r="AA195" s="213"/>
      <c r="AY195" s="213"/>
    </row>
    <row r="196" spans="27:51" x14ac:dyDescent="0.25">
      <c r="AA196" s="213"/>
      <c r="AY196" s="213"/>
    </row>
    <row r="197" spans="27:51" x14ac:dyDescent="0.25">
      <c r="AA197" s="213"/>
      <c r="AY197" s="213"/>
    </row>
    <row r="198" spans="27:51" x14ac:dyDescent="0.25">
      <c r="AA198" s="213"/>
      <c r="AY198" s="213"/>
    </row>
    <row r="199" spans="27:51" x14ac:dyDescent="0.25">
      <c r="AA199" s="213"/>
      <c r="AY199" s="213"/>
    </row>
    <row r="200" spans="27:51" x14ac:dyDescent="0.25">
      <c r="AA200" s="213"/>
      <c r="AY200" s="213"/>
    </row>
    <row r="201" spans="27:51" x14ac:dyDescent="0.25">
      <c r="AA201" s="213"/>
      <c r="AY201" s="213"/>
    </row>
    <row r="202" spans="27:51" x14ac:dyDescent="0.25">
      <c r="AA202" s="213"/>
      <c r="AY202" s="213"/>
    </row>
    <row r="203" spans="27:51" x14ac:dyDescent="0.25">
      <c r="AA203" s="213"/>
      <c r="AY203" s="213"/>
    </row>
    <row r="204" spans="27:51" x14ac:dyDescent="0.25">
      <c r="AA204" s="213"/>
      <c r="AY204" s="213"/>
    </row>
    <row r="205" spans="27:51" x14ac:dyDescent="0.25">
      <c r="AA205" s="213"/>
      <c r="AY205" s="213"/>
    </row>
    <row r="206" spans="27:51" x14ac:dyDescent="0.25">
      <c r="AA206" s="213"/>
      <c r="AY206" s="213"/>
    </row>
    <row r="207" spans="27:51" x14ac:dyDescent="0.25">
      <c r="AA207" s="213"/>
      <c r="AY207" s="213"/>
    </row>
    <row r="208" spans="27:51" x14ac:dyDescent="0.25">
      <c r="AA208" s="213"/>
      <c r="AY208" s="213"/>
    </row>
    <row r="209" spans="27:51" x14ac:dyDescent="0.25">
      <c r="AA209" s="213"/>
      <c r="AY209" s="213"/>
    </row>
    <row r="210" spans="27:51" x14ac:dyDescent="0.25">
      <c r="AA210" s="213"/>
      <c r="AY210" s="213"/>
    </row>
    <row r="211" spans="27:51" x14ac:dyDescent="0.25">
      <c r="AA211" s="213"/>
      <c r="AY211" s="213"/>
    </row>
    <row r="212" spans="27:51" x14ac:dyDescent="0.25">
      <c r="AA212" s="213"/>
      <c r="AY212" s="213"/>
    </row>
    <row r="213" spans="27:51" x14ac:dyDescent="0.25">
      <c r="AA213" s="213"/>
      <c r="AY213" s="213"/>
    </row>
    <row r="214" spans="27:51" x14ac:dyDescent="0.25">
      <c r="AA214" s="213"/>
      <c r="AY214" s="213"/>
    </row>
    <row r="215" spans="27:51" x14ac:dyDescent="0.25">
      <c r="AA215" s="213"/>
      <c r="AY215" s="213"/>
    </row>
    <row r="216" spans="27:51" x14ac:dyDescent="0.25">
      <c r="AA216" s="213"/>
      <c r="AY216" s="213"/>
    </row>
    <row r="217" spans="27:51" x14ac:dyDescent="0.25">
      <c r="AA217" s="213"/>
      <c r="AY217" s="213"/>
    </row>
    <row r="218" spans="27:51" x14ac:dyDescent="0.25">
      <c r="AA218" s="213"/>
      <c r="AY218" s="213"/>
    </row>
    <row r="219" spans="27:51" x14ac:dyDescent="0.25">
      <c r="AA219" s="213"/>
      <c r="AY219" s="213"/>
    </row>
    <row r="220" spans="27:51" x14ac:dyDescent="0.25">
      <c r="AA220" s="213"/>
      <c r="AY220" s="213"/>
    </row>
    <row r="221" spans="27:51" x14ac:dyDescent="0.25">
      <c r="AA221" s="213"/>
      <c r="AY221" s="213"/>
    </row>
    <row r="222" spans="27:51" x14ac:dyDescent="0.25">
      <c r="AA222" s="213"/>
      <c r="AY222" s="213"/>
    </row>
    <row r="223" spans="27:51" x14ac:dyDescent="0.25">
      <c r="AA223" s="213"/>
      <c r="AY223" s="213"/>
    </row>
    <row r="224" spans="27:51" x14ac:dyDescent="0.25">
      <c r="AA224" s="213"/>
      <c r="AY224" s="213"/>
    </row>
    <row r="225" spans="27:51" x14ac:dyDescent="0.25">
      <c r="AA225" s="213"/>
      <c r="AY225" s="213"/>
    </row>
    <row r="226" spans="27:51" x14ac:dyDescent="0.25">
      <c r="AA226" s="213"/>
      <c r="AY226" s="213"/>
    </row>
    <row r="227" spans="27:51" x14ac:dyDescent="0.25">
      <c r="AA227" s="213"/>
      <c r="AY227" s="213"/>
    </row>
    <row r="228" spans="27:51" x14ac:dyDescent="0.25">
      <c r="AA228" s="213"/>
      <c r="AY228" s="213"/>
    </row>
    <row r="229" spans="27:51" x14ac:dyDescent="0.25">
      <c r="AA229" s="213"/>
      <c r="AY229" s="213"/>
    </row>
    <row r="230" spans="27:51" x14ac:dyDescent="0.25">
      <c r="AA230" s="213"/>
      <c r="AY230" s="213"/>
    </row>
    <row r="231" spans="27:51" x14ac:dyDescent="0.25">
      <c r="AA231" s="213"/>
      <c r="AY231" s="213"/>
    </row>
    <row r="232" spans="27:51" x14ac:dyDescent="0.25">
      <c r="AA232" s="213"/>
      <c r="AY232" s="213"/>
    </row>
    <row r="233" spans="27:51" x14ac:dyDescent="0.25">
      <c r="AA233" s="213"/>
      <c r="AY233" s="213"/>
    </row>
    <row r="234" spans="27:51" x14ac:dyDescent="0.25">
      <c r="AA234" s="213"/>
      <c r="AY234" s="213"/>
    </row>
    <row r="235" spans="27:51" x14ac:dyDescent="0.25">
      <c r="AA235" s="213"/>
      <c r="AY235" s="213"/>
    </row>
    <row r="236" spans="27:51" x14ac:dyDescent="0.25">
      <c r="AA236" s="213"/>
      <c r="AY236" s="213"/>
    </row>
    <row r="237" spans="27:51" x14ac:dyDescent="0.25">
      <c r="AA237" s="213"/>
      <c r="AY237" s="213"/>
    </row>
    <row r="238" spans="27:51" x14ac:dyDescent="0.25">
      <c r="AA238" s="213"/>
      <c r="AY238" s="213"/>
    </row>
    <row r="239" spans="27:51" x14ac:dyDescent="0.25">
      <c r="AA239" s="213"/>
      <c r="AY239" s="213"/>
    </row>
    <row r="240" spans="27:51" x14ac:dyDescent="0.25">
      <c r="AA240" s="213"/>
      <c r="AY240" s="213"/>
    </row>
    <row r="241" spans="27:51" x14ac:dyDescent="0.25">
      <c r="AA241" s="213"/>
      <c r="AY241" s="213"/>
    </row>
    <row r="242" spans="27:51" x14ac:dyDescent="0.25">
      <c r="AA242" s="213"/>
      <c r="AY242" s="213"/>
    </row>
    <row r="243" spans="27:51" x14ac:dyDescent="0.25">
      <c r="AA243" s="213"/>
      <c r="AY243" s="213"/>
    </row>
    <row r="244" spans="27:51" x14ac:dyDescent="0.25">
      <c r="AA244" s="213"/>
      <c r="AY244" s="213"/>
    </row>
    <row r="245" spans="27:51" x14ac:dyDescent="0.25">
      <c r="AA245" s="213"/>
      <c r="AY245" s="213"/>
    </row>
    <row r="246" spans="27:51" x14ac:dyDescent="0.25">
      <c r="AA246" s="213"/>
      <c r="AY246" s="213"/>
    </row>
    <row r="247" spans="27:51" x14ac:dyDescent="0.25">
      <c r="AA247" s="213"/>
      <c r="AY247" s="213"/>
    </row>
    <row r="248" spans="27:51" x14ac:dyDescent="0.25">
      <c r="AA248" s="213"/>
      <c r="AY248" s="213"/>
    </row>
    <row r="249" spans="27:51" x14ac:dyDescent="0.25">
      <c r="AA249" s="213"/>
      <c r="AY249" s="213"/>
    </row>
    <row r="250" spans="27:51" x14ac:dyDescent="0.25">
      <c r="AA250" s="213"/>
      <c r="AY250" s="213"/>
    </row>
    <row r="251" spans="27:51" x14ac:dyDescent="0.25">
      <c r="AA251" s="213"/>
      <c r="AY251" s="213"/>
    </row>
    <row r="252" spans="27:51" x14ac:dyDescent="0.25">
      <c r="AA252" s="213"/>
      <c r="AY252" s="213"/>
    </row>
    <row r="253" spans="27:51" x14ac:dyDescent="0.25">
      <c r="AA253" s="213"/>
      <c r="AY253" s="213"/>
    </row>
    <row r="254" spans="27:51" x14ac:dyDescent="0.25">
      <c r="AA254" s="213"/>
      <c r="AY254" s="213"/>
    </row>
    <row r="255" spans="27:51" x14ac:dyDescent="0.25">
      <c r="AA255" s="213"/>
      <c r="AY255" s="213"/>
    </row>
    <row r="256" spans="27:51" x14ac:dyDescent="0.25">
      <c r="AA256" s="213"/>
      <c r="AY256" s="213"/>
    </row>
    <row r="257" spans="27:51" x14ac:dyDescent="0.25">
      <c r="AA257" s="213"/>
      <c r="AY257" s="213"/>
    </row>
    <row r="258" spans="27:51" x14ac:dyDescent="0.25">
      <c r="AA258" s="213"/>
      <c r="AY258" s="213"/>
    </row>
    <row r="259" spans="27:51" x14ac:dyDescent="0.25">
      <c r="AA259" s="213"/>
      <c r="AY259" s="213"/>
    </row>
    <row r="260" spans="27:51" x14ac:dyDescent="0.25">
      <c r="AA260" s="213"/>
      <c r="AY260" s="213"/>
    </row>
    <row r="261" spans="27:51" x14ac:dyDescent="0.25">
      <c r="AA261" s="213"/>
      <c r="AY261" s="213"/>
    </row>
    <row r="262" spans="27:51" x14ac:dyDescent="0.25">
      <c r="AA262" s="213"/>
      <c r="AY262" s="213"/>
    </row>
    <row r="263" spans="27:51" x14ac:dyDescent="0.25">
      <c r="AA263" s="213"/>
      <c r="AY263" s="213"/>
    </row>
    <row r="264" spans="27:51" x14ac:dyDescent="0.25">
      <c r="AA264" s="213"/>
      <c r="AY264" s="213"/>
    </row>
    <row r="265" spans="27:51" x14ac:dyDescent="0.25">
      <c r="AA265" s="213"/>
      <c r="AY265" s="213"/>
    </row>
    <row r="266" spans="27:51" x14ac:dyDescent="0.25">
      <c r="AA266" s="213"/>
      <c r="AY266" s="213"/>
    </row>
    <row r="267" spans="27:51" x14ac:dyDescent="0.25">
      <c r="AA267" s="213"/>
      <c r="AY267" s="213"/>
    </row>
    <row r="268" spans="27:51" x14ac:dyDescent="0.25">
      <c r="AA268" s="213"/>
      <c r="AY268" s="213"/>
    </row>
    <row r="269" spans="27:51" x14ac:dyDescent="0.25">
      <c r="AA269" s="213"/>
      <c r="AY269" s="213"/>
    </row>
    <row r="270" spans="27:51" x14ac:dyDescent="0.25">
      <c r="AA270" s="213"/>
      <c r="AY270" s="213"/>
    </row>
    <row r="271" spans="27:51" x14ac:dyDescent="0.25">
      <c r="AA271" s="213"/>
      <c r="AY271" s="213"/>
    </row>
    <row r="272" spans="27:51" x14ac:dyDescent="0.25">
      <c r="AA272" s="213"/>
      <c r="AY272" s="213"/>
    </row>
    <row r="273" spans="27:51" x14ac:dyDescent="0.25">
      <c r="AA273" s="213"/>
      <c r="AY273" s="213"/>
    </row>
    <row r="274" spans="27:51" x14ac:dyDescent="0.25">
      <c r="AA274" s="213"/>
      <c r="AY274" s="213"/>
    </row>
    <row r="275" spans="27:51" x14ac:dyDescent="0.25">
      <c r="AA275" s="213"/>
      <c r="AY275" s="213"/>
    </row>
    <row r="276" spans="27:51" x14ac:dyDescent="0.25">
      <c r="AA276" s="213"/>
      <c r="AY276" s="213"/>
    </row>
    <row r="277" spans="27:51" x14ac:dyDescent="0.25">
      <c r="AA277" s="213"/>
      <c r="AY277" s="213"/>
    </row>
    <row r="278" spans="27:51" x14ac:dyDescent="0.25">
      <c r="AA278" s="213"/>
      <c r="AY278" s="213"/>
    </row>
    <row r="279" spans="27:51" x14ac:dyDescent="0.25">
      <c r="AA279" s="213"/>
      <c r="AY279" s="213"/>
    </row>
    <row r="280" spans="27:51" x14ac:dyDescent="0.25">
      <c r="AA280" s="213"/>
      <c r="AY280" s="213"/>
    </row>
    <row r="281" spans="27:51" x14ac:dyDescent="0.25">
      <c r="AA281" s="213"/>
      <c r="AY281" s="213"/>
    </row>
    <row r="282" spans="27:51" x14ac:dyDescent="0.25">
      <c r="AA282" s="213"/>
      <c r="AY282" s="213"/>
    </row>
    <row r="283" spans="27:51" x14ac:dyDescent="0.25">
      <c r="AA283" s="213"/>
      <c r="AY283" s="213"/>
    </row>
    <row r="284" spans="27:51" x14ac:dyDescent="0.25">
      <c r="AA284" s="213"/>
      <c r="AY284" s="213"/>
    </row>
    <row r="285" spans="27:51" x14ac:dyDescent="0.25">
      <c r="AA285" s="213"/>
      <c r="AY285" s="213"/>
    </row>
    <row r="286" spans="27:51" x14ac:dyDescent="0.25">
      <c r="AA286" s="213"/>
      <c r="AY286" s="213"/>
    </row>
    <row r="287" spans="27:51" x14ac:dyDescent="0.25">
      <c r="AA287" s="213"/>
      <c r="AY287" s="213"/>
    </row>
    <row r="288" spans="27:51" x14ac:dyDescent="0.25">
      <c r="AA288" s="213"/>
    </row>
    <row r="289" spans="27:27" x14ac:dyDescent="0.25">
      <c r="AA289" s="213"/>
    </row>
    <row r="290" spans="27:27" x14ac:dyDescent="0.25">
      <c r="AA290" s="213"/>
    </row>
    <row r="291" spans="27:27" x14ac:dyDescent="0.25">
      <c r="AA291" s="213"/>
    </row>
    <row r="292" spans="27:27" x14ac:dyDescent="0.25">
      <c r="AA292" s="213"/>
    </row>
    <row r="293" spans="27:27" x14ac:dyDescent="0.25">
      <c r="AA293" s="213"/>
    </row>
    <row r="294" spans="27:27" x14ac:dyDescent="0.25">
      <c r="AA294" s="213"/>
    </row>
    <row r="295" spans="27:27" x14ac:dyDescent="0.25">
      <c r="AA295" s="213"/>
    </row>
    <row r="296" spans="27:27" x14ac:dyDescent="0.25">
      <c r="AA296" s="213"/>
    </row>
    <row r="297" spans="27:27" x14ac:dyDescent="0.25">
      <c r="AA297" s="213"/>
    </row>
    <row r="298" spans="27:27" x14ac:dyDescent="0.25">
      <c r="AA298" s="213"/>
    </row>
    <row r="299" spans="27:27" x14ac:dyDescent="0.25">
      <c r="AA299" s="213"/>
    </row>
    <row r="300" spans="27:27" x14ac:dyDescent="0.25">
      <c r="AA300" s="213"/>
    </row>
    <row r="301" spans="27:27" x14ac:dyDescent="0.25">
      <c r="AA301" s="213"/>
    </row>
    <row r="302" spans="27:27" x14ac:dyDescent="0.25">
      <c r="AA302" s="213"/>
    </row>
    <row r="303" spans="27:27" x14ac:dyDescent="0.25">
      <c r="AA303" s="213"/>
    </row>
    <row r="304" spans="27:27" x14ac:dyDescent="0.25">
      <c r="AA304" s="213"/>
    </row>
    <row r="305" spans="27:27" x14ac:dyDescent="0.25">
      <c r="AA305" s="213"/>
    </row>
    <row r="306" spans="27:27" x14ac:dyDescent="0.25">
      <c r="AA306" s="213"/>
    </row>
    <row r="307" spans="27:27" x14ac:dyDescent="0.25">
      <c r="AA307" s="213"/>
    </row>
    <row r="308" spans="27:27" x14ac:dyDescent="0.25">
      <c r="AA308" s="213"/>
    </row>
    <row r="309" spans="27:27" x14ac:dyDescent="0.25">
      <c r="AA309" s="213"/>
    </row>
    <row r="310" spans="27:27" x14ac:dyDescent="0.25">
      <c r="AA310" s="213"/>
    </row>
    <row r="311" spans="27:27" x14ac:dyDescent="0.25">
      <c r="AA311" s="213"/>
    </row>
    <row r="312" spans="27:27" x14ac:dyDescent="0.25">
      <c r="AA312" s="213"/>
    </row>
    <row r="313" spans="27:27" x14ac:dyDescent="0.25">
      <c r="AA313" s="213"/>
    </row>
    <row r="314" spans="27:27" x14ac:dyDescent="0.25">
      <c r="AA314" s="213"/>
    </row>
    <row r="315" spans="27:27" x14ac:dyDescent="0.25">
      <c r="AA315" s="213"/>
    </row>
    <row r="316" spans="27:27" x14ac:dyDescent="0.25">
      <c r="AA316" s="213"/>
    </row>
    <row r="317" spans="27:27" x14ac:dyDescent="0.25">
      <c r="AA317" s="213"/>
    </row>
    <row r="318" spans="27:27" x14ac:dyDescent="0.25">
      <c r="AA318" s="213"/>
    </row>
    <row r="319" spans="27:27" x14ac:dyDescent="0.25">
      <c r="AA319" s="213"/>
    </row>
    <row r="320" spans="27:27" x14ac:dyDescent="0.25">
      <c r="AA320" s="213"/>
    </row>
    <row r="321" spans="27:27" x14ac:dyDescent="0.25">
      <c r="AA321" s="213"/>
    </row>
    <row r="322" spans="27:27" x14ac:dyDescent="0.25">
      <c r="AA322" s="213"/>
    </row>
    <row r="323" spans="27:27" x14ac:dyDescent="0.25">
      <c r="AA323" s="213"/>
    </row>
    <row r="324" spans="27:27" x14ac:dyDescent="0.25">
      <c r="AA324" s="213"/>
    </row>
    <row r="325" spans="27:27" x14ac:dyDescent="0.25">
      <c r="AA325" s="213"/>
    </row>
    <row r="326" spans="27:27" x14ac:dyDescent="0.25">
      <c r="AA326" s="213"/>
    </row>
    <row r="327" spans="27:27" x14ac:dyDescent="0.25">
      <c r="AA327" s="213"/>
    </row>
    <row r="328" spans="27:27" x14ac:dyDescent="0.25">
      <c r="AA328" s="213"/>
    </row>
    <row r="329" spans="27:27" x14ac:dyDescent="0.25">
      <c r="AA329" s="213"/>
    </row>
    <row r="330" spans="27:27" x14ac:dyDescent="0.25">
      <c r="AA330" s="213"/>
    </row>
    <row r="331" spans="27:27" x14ac:dyDescent="0.25">
      <c r="AA331" s="213"/>
    </row>
    <row r="332" spans="27:27" x14ac:dyDescent="0.25">
      <c r="AA332" s="213"/>
    </row>
    <row r="333" spans="27:27" x14ac:dyDescent="0.25">
      <c r="AA333" s="213"/>
    </row>
    <row r="334" spans="27:27" x14ac:dyDescent="0.25">
      <c r="AA334" s="213"/>
    </row>
    <row r="335" spans="27:27" x14ac:dyDescent="0.25">
      <c r="AA335" s="213"/>
    </row>
    <row r="336" spans="27:27" x14ac:dyDescent="0.25">
      <c r="AA336" s="213"/>
    </row>
    <row r="337" spans="27:27" x14ac:dyDescent="0.25">
      <c r="AA337" s="213"/>
    </row>
    <row r="338" spans="27:27" x14ac:dyDescent="0.25">
      <c r="AA338" s="213"/>
    </row>
    <row r="339" spans="27:27" x14ac:dyDescent="0.25">
      <c r="AA339" s="213"/>
    </row>
    <row r="340" spans="27:27" x14ac:dyDescent="0.25">
      <c r="AA340" s="213"/>
    </row>
    <row r="341" spans="27:27" x14ac:dyDescent="0.25">
      <c r="AA341" s="213"/>
    </row>
    <row r="342" spans="27:27" x14ac:dyDescent="0.25">
      <c r="AA342" s="213"/>
    </row>
    <row r="343" spans="27:27" x14ac:dyDescent="0.25">
      <c r="AA343" s="213"/>
    </row>
    <row r="344" spans="27:27" x14ac:dyDescent="0.25">
      <c r="AA344" s="213"/>
    </row>
    <row r="345" spans="27:27" x14ac:dyDescent="0.25">
      <c r="AA345" s="213"/>
    </row>
    <row r="346" spans="27:27" x14ac:dyDescent="0.25">
      <c r="AA346" s="213"/>
    </row>
    <row r="347" spans="27:27" x14ac:dyDescent="0.25">
      <c r="AA347" s="213"/>
    </row>
    <row r="348" spans="27:27" x14ac:dyDescent="0.25">
      <c r="AA348" s="213"/>
    </row>
    <row r="349" spans="27:27" x14ac:dyDescent="0.25">
      <c r="AA349" s="213"/>
    </row>
    <row r="350" spans="27:27" x14ac:dyDescent="0.25">
      <c r="AA350" s="213"/>
    </row>
    <row r="351" spans="27:27" x14ac:dyDescent="0.25">
      <c r="AA351" s="213"/>
    </row>
    <row r="352" spans="27:27" x14ac:dyDescent="0.25">
      <c r="AA352" s="213"/>
    </row>
    <row r="353" spans="27:27" x14ac:dyDescent="0.25">
      <c r="AA353" s="213"/>
    </row>
    <row r="354" spans="27:27" x14ac:dyDescent="0.25">
      <c r="AA354" s="213"/>
    </row>
    <row r="355" spans="27:27" x14ac:dyDescent="0.25">
      <c r="AA355" s="213"/>
    </row>
    <row r="356" spans="27:27" x14ac:dyDescent="0.25">
      <c r="AA356" s="213"/>
    </row>
    <row r="357" spans="27:27" x14ac:dyDescent="0.25">
      <c r="AA357" s="213"/>
    </row>
    <row r="358" spans="27:27" x14ac:dyDescent="0.25">
      <c r="AA358" s="213"/>
    </row>
    <row r="359" spans="27:27" x14ac:dyDescent="0.25">
      <c r="AA359" s="213"/>
    </row>
    <row r="360" spans="27:27" x14ac:dyDescent="0.25">
      <c r="AA360" s="213"/>
    </row>
    <row r="361" spans="27:27" x14ac:dyDescent="0.25">
      <c r="AA361" s="213"/>
    </row>
    <row r="362" spans="27:27" x14ac:dyDescent="0.25">
      <c r="AA362" s="213"/>
    </row>
    <row r="363" spans="27:27" x14ac:dyDescent="0.25">
      <c r="AA363" s="213"/>
    </row>
    <row r="364" spans="27:27" x14ac:dyDescent="0.25">
      <c r="AA364" s="213"/>
    </row>
    <row r="365" spans="27:27" x14ac:dyDescent="0.25">
      <c r="AA365" s="213"/>
    </row>
    <row r="366" spans="27:27" x14ac:dyDescent="0.25">
      <c r="AA366" s="213"/>
    </row>
    <row r="367" spans="27:27" x14ac:dyDescent="0.25">
      <c r="AA367" s="213"/>
    </row>
    <row r="368" spans="27:27" x14ac:dyDescent="0.25">
      <c r="AA368" s="213"/>
    </row>
    <row r="369" spans="27:27" x14ac:dyDescent="0.25">
      <c r="AA369" s="213"/>
    </row>
    <row r="370" spans="27:27" x14ac:dyDescent="0.25">
      <c r="AA370" s="213"/>
    </row>
    <row r="371" spans="27:27" x14ac:dyDescent="0.25">
      <c r="AA371" s="213"/>
    </row>
    <row r="372" spans="27:27" x14ac:dyDescent="0.25">
      <c r="AA372" s="213"/>
    </row>
    <row r="373" spans="27:27" x14ac:dyDescent="0.25">
      <c r="AA373" s="213"/>
    </row>
    <row r="374" spans="27:27" x14ac:dyDescent="0.25">
      <c r="AA374" s="213"/>
    </row>
    <row r="375" spans="27:27" x14ac:dyDescent="0.25">
      <c r="AA375" s="213"/>
    </row>
    <row r="376" spans="27:27" x14ac:dyDescent="0.25">
      <c r="AA376" s="213"/>
    </row>
    <row r="377" spans="27:27" x14ac:dyDescent="0.25">
      <c r="AA377" s="213"/>
    </row>
    <row r="378" spans="27:27" x14ac:dyDescent="0.25">
      <c r="AA378" s="213"/>
    </row>
    <row r="379" spans="27:27" x14ac:dyDescent="0.25">
      <c r="AA379" s="213"/>
    </row>
    <row r="380" spans="27:27" x14ac:dyDescent="0.25">
      <c r="AA380" s="213"/>
    </row>
    <row r="381" spans="27:27" x14ac:dyDescent="0.25">
      <c r="AA381" s="213"/>
    </row>
    <row r="382" spans="27:27" x14ac:dyDescent="0.25">
      <c r="AA382" s="213"/>
    </row>
    <row r="383" spans="27:27" x14ac:dyDescent="0.25">
      <c r="AA383" s="213"/>
    </row>
    <row r="384" spans="27:27" x14ac:dyDescent="0.25">
      <c r="AA384" s="213"/>
    </row>
    <row r="385" spans="27:27" x14ac:dyDescent="0.25">
      <c r="AA385" s="213"/>
    </row>
    <row r="386" spans="27:27" x14ac:dyDescent="0.25">
      <c r="AA386" s="213"/>
    </row>
    <row r="387" spans="27:27" x14ac:dyDescent="0.25">
      <c r="AA387" s="213"/>
    </row>
    <row r="388" spans="27:27" x14ac:dyDescent="0.25">
      <c r="AA388" s="213"/>
    </row>
    <row r="389" spans="27:27" x14ac:dyDescent="0.25">
      <c r="AA389" s="213"/>
    </row>
    <row r="390" spans="27:27" x14ac:dyDescent="0.25">
      <c r="AA390" s="213"/>
    </row>
    <row r="391" spans="27:27" x14ac:dyDescent="0.25">
      <c r="AA391" s="213"/>
    </row>
    <row r="392" spans="27:27" x14ac:dyDescent="0.25">
      <c r="AA392" s="213"/>
    </row>
    <row r="393" spans="27:27" x14ac:dyDescent="0.25">
      <c r="AA393" s="213"/>
    </row>
    <row r="394" spans="27:27" x14ac:dyDescent="0.25">
      <c r="AA394" s="213"/>
    </row>
    <row r="395" spans="27:27" x14ac:dyDescent="0.25">
      <c r="AA395" s="213"/>
    </row>
    <row r="396" spans="27:27" x14ac:dyDescent="0.25">
      <c r="AA396" s="213"/>
    </row>
    <row r="397" spans="27:27" x14ac:dyDescent="0.25">
      <c r="AA397" s="213"/>
    </row>
    <row r="398" spans="27:27" x14ac:dyDescent="0.25">
      <c r="AA398" s="213"/>
    </row>
    <row r="399" spans="27:27" x14ac:dyDescent="0.25">
      <c r="AA399" s="213"/>
    </row>
    <row r="400" spans="27:27" x14ac:dyDescent="0.25">
      <c r="AA400" s="213"/>
    </row>
    <row r="401" spans="27:27" x14ac:dyDescent="0.25">
      <c r="AA401" s="213"/>
    </row>
    <row r="402" spans="27:27" x14ac:dyDescent="0.25">
      <c r="AA402" s="213"/>
    </row>
    <row r="403" spans="27:27" x14ac:dyDescent="0.25">
      <c r="AA403" s="213"/>
    </row>
    <row r="404" spans="27:27" x14ac:dyDescent="0.25">
      <c r="AA404" s="213"/>
    </row>
    <row r="405" spans="27:27" x14ac:dyDescent="0.25">
      <c r="AA405" s="213"/>
    </row>
    <row r="406" spans="27:27" x14ac:dyDescent="0.25">
      <c r="AA406" s="213"/>
    </row>
    <row r="407" spans="27:27" x14ac:dyDescent="0.25">
      <c r="AA407" s="213"/>
    </row>
    <row r="408" spans="27:27" x14ac:dyDescent="0.25">
      <c r="AA408" s="213"/>
    </row>
    <row r="409" spans="27:27" x14ac:dyDescent="0.25">
      <c r="AA409" s="213"/>
    </row>
    <row r="410" spans="27:27" x14ac:dyDescent="0.25">
      <c r="AA410" s="213"/>
    </row>
    <row r="411" spans="27:27" x14ac:dyDescent="0.25">
      <c r="AA411" s="213"/>
    </row>
    <row r="412" spans="27:27" x14ac:dyDescent="0.25">
      <c r="AA412" s="213"/>
    </row>
    <row r="413" spans="27:27" x14ac:dyDescent="0.25">
      <c r="AA413" s="213"/>
    </row>
    <row r="414" spans="27:27" x14ac:dyDescent="0.25">
      <c r="AA414" s="213"/>
    </row>
    <row r="415" spans="27:27" x14ac:dyDescent="0.25">
      <c r="AA415" s="213"/>
    </row>
    <row r="416" spans="27:27" x14ac:dyDescent="0.25">
      <c r="AA416" s="213"/>
    </row>
    <row r="417" spans="27:27" x14ac:dyDescent="0.25">
      <c r="AA417" s="213"/>
    </row>
  </sheetData>
  <sheetProtection sheet="1" autoFilter="0"/>
  <protectedRanges>
    <protectedRange sqref="BF3:BL3 J3:P3 R3:X3 Z3:AF3 AH3:AN3 AP3:AV3 AX3:BD3" name="Bereik1"/>
  </protectedRanges>
  <mergeCells count="8">
    <mergeCell ref="AH2:AN2"/>
    <mergeCell ref="AP2:AV2"/>
    <mergeCell ref="AX2:BD2"/>
    <mergeCell ref="BF2:BL2"/>
    <mergeCell ref="B1:F2"/>
    <mergeCell ref="J2:P2"/>
    <mergeCell ref="R2:X2"/>
    <mergeCell ref="Z2:AF2"/>
  </mergeCells>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9189-37A5-4E35-8BB6-DE0FFB7408AC}">
  <sheetPr codeName="Sheet5">
    <tabColor rgb="FFB1003B"/>
  </sheetPr>
  <dimension ref="A1:BH164"/>
  <sheetViews>
    <sheetView showGridLines="0" zoomScaleNormal="100" workbookViewId="0">
      <pane ySplit="2" topLeftCell="A3" activePane="bottomLeft" state="frozen"/>
      <selection activeCell="D71" sqref="D71"/>
      <selection pane="bottomLeft" activeCell="A3" sqref="A3"/>
    </sheetView>
  </sheetViews>
  <sheetFormatPr defaultColWidth="10.7109375" defaultRowHeight="19.5" outlineLevelCol="1" x14ac:dyDescent="0.55000000000000004"/>
  <cols>
    <col min="1" max="1" width="39.7109375" style="168" customWidth="1"/>
    <col min="2" max="2" width="36.85546875" style="168" customWidth="1"/>
    <col min="3" max="3" width="6.140625" style="461" customWidth="1"/>
    <col min="4" max="4" width="86.5703125" style="168" bestFit="1" customWidth="1"/>
    <col min="5" max="9" width="10.7109375" style="169" customWidth="1" outlineLevel="1"/>
    <col min="10" max="11" width="11.28515625" style="169" bestFit="1" customWidth="1" outlineLevel="1"/>
    <col min="12" max="12" width="5.28515625" style="169" bestFit="1" customWidth="1"/>
    <col min="13" max="17" width="10.7109375" style="169" customWidth="1" outlineLevel="1"/>
    <col min="18" max="19" width="11.140625" style="169" bestFit="1" customWidth="1" outlineLevel="1"/>
    <col min="20" max="20" width="5.28515625" style="169" bestFit="1" customWidth="1"/>
    <col min="21" max="25" width="10.7109375" style="169" customWidth="1" outlineLevel="1"/>
    <col min="26" max="27" width="11.140625" style="169" bestFit="1" customWidth="1" outlineLevel="1"/>
    <col min="28" max="28" width="5.28515625" style="169" bestFit="1" customWidth="1"/>
    <col min="29" max="33" width="10.7109375" style="169" customWidth="1" outlineLevel="1"/>
    <col min="34" max="35" width="11.140625" style="169" bestFit="1" customWidth="1" outlineLevel="1"/>
    <col min="36" max="36" width="5.28515625" style="169" bestFit="1" customWidth="1"/>
    <col min="37" max="41" width="10.7109375" style="169" customWidth="1" outlineLevel="1"/>
    <col min="42" max="43" width="11.140625" style="169" bestFit="1" customWidth="1" outlineLevel="1"/>
    <col min="44" max="44" width="5.28515625" style="169" bestFit="1" customWidth="1"/>
    <col min="45" max="49" width="10.7109375" style="169" customWidth="1" outlineLevel="1"/>
    <col min="50" max="51" width="11.140625" style="169" bestFit="1" customWidth="1" outlineLevel="1"/>
    <col min="52" max="52" width="5.28515625" style="169" bestFit="1" customWidth="1"/>
    <col min="53" max="57" width="10.7109375" style="169" outlineLevel="1"/>
    <col min="58" max="59" width="11.140625" style="169" bestFit="1" customWidth="1" outlineLevel="1"/>
    <col min="60" max="60" width="5.28515625" style="169" customWidth="1"/>
    <col min="61" max="16384" width="10.7109375" style="169"/>
  </cols>
  <sheetData>
    <row r="1" spans="1:60" s="168" customFormat="1" x14ac:dyDescent="0.55000000000000004">
      <c r="A1" s="167"/>
      <c r="B1" s="167"/>
      <c r="C1" s="167"/>
      <c r="D1" s="167"/>
      <c r="E1" s="545">
        <v>2024</v>
      </c>
      <c r="F1" s="545"/>
      <c r="G1" s="545"/>
      <c r="H1" s="545"/>
      <c r="I1" s="545"/>
      <c r="J1" s="545"/>
      <c r="K1" s="545"/>
      <c r="L1" s="438"/>
      <c r="M1" s="545">
        <v>2025</v>
      </c>
      <c r="N1" s="545"/>
      <c r="O1" s="545"/>
      <c r="P1" s="545"/>
      <c r="Q1" s="545"/>
      <c r="R1" s="545"/>
      <c r="S1" s="545"/>
      <c r="T1" s="438"/>
      <c r="U1" s="545">
        <v>2026</v>
      </c>
      <c r="V1" s="545"/>
      <c r="W1" s="545"/>
      <c r="X1" s="545"/>
      <c r="Y1" s="545"/>
      <c r="Z1" s="545"/>
      <c r="AA1" s="545"/>
      <c r="AB1" s="438"/>
      <c r="AC1" s="545">
        <v>2027</v>
      </c>
      <c r="AD1" s="545"/>
      <c r="AE1" s="545"/>
      <c r="AF1" s="545"/>
      <c r="AG1" s="545"/>
      <c r="AH1" s="545"/>
      <c r="AI1" s="545"/>
      <c r="AJ1" s="438"/>
      <c r="AK1" s="545">
        <v>2028</v>
      </c>
      <c r="AL1" s="545"/>
      <c r="AM1" s="545"/>
      <c r="AN1" s="545"/>
      <c r="AO1" s="545"/>
      <c r="AP1" s="545"/>
      <c r="AQ1" s="545"/>
      <c r="AR1" s="438"/>
      <c r="AS1" s="545">
        <v>2029</v>
      </c>
      <c r="AT1" s="545"/>
      <c r="AU1" s="545"/>
      <c r="AV1" s="545"/>
      <c r="AW1" s="545"/>
      <c r="AX1" s="545"/>
      <c r="AY1" s="545"/>
      <c r="AZ1" s="438"/>
      <c r="BA1" s="545">
        <v>2030</v>
      </c>
      <c r="BB1" s="545"/>
      <c r="BC1" s="545"/>
      <c r="BD1" s="545"/>
      <c r="BE1" s="545"/>
      <c r="BF1" s="545"/>
      <c r="BG1" s="545"/>
    </row>
    <row r="2" spans="1:60" s="168" customFormat="1" ht="58.5" x14ac:dyDescent="0.55000000000000004">
      <c r="A2" s="165" t="s">
        <v>317</v>
      </c>
      <c r="B2" s="165" t="s">
        <v>318</v>
      </c>
      <c r="C2" s="344" t="s">
        <v>760</v>
      </c>
      <c r="D2" s="344" t="s">
        <v>319</v>
      </c>
      <c r="E2" s="166" t="s">
        <v>65</v>
      </c>
      <c r="F2" s="146" t="s">
        <v>66</v>
      </c>
      <c r="G2" s="146" t="s">
        <v>61</v>
      </c>
      <c r="H2" s="146" t="s">
        <v>62</v>
      </c>
      <c r="I2" s="146" t="s">
        <v>60</v>
      </c>
      <c r="J2" s="146" t="s">
        <v>63</v>
      </c>
      <c r="K2" s="147" t="s">
        <v>64</v>
      </c>
      <c r="L2" s="169"/>
      <c r="M2" s="166" t="s">
        <v>67</v>
      </c>
      <c r="N2" s="146" t="s">
        <v>68</v>
      </c>
      <c r="O2" s="146" t="s">
        <v>61</v>
      </c>
      <c r="P2" s="146" t="s">
        <v>62</v>
      </c>
      <c r="Q2" s="146" t="s">
        <v>60</v>
      </c>
      <c r="R2" s="146" t="s">
        <v>63</v>
      </c>
      <c r="S2" s="147" t="s">
        <v>64</v>
      </c>
      <c r="T2" s="169"/>
      <c r="U2" s="166" t="s">
        <v>69</v>
      </c>
      <c r="V2" s="146" t="s">
        <v>70</v>
      </c>
      <c r="W2" s="146" t="s">
        <v>61</v>
      </c>
      <c r="X2" s="146" t="s">
        <v>62</v>
      </c>
      <c r="Y2" s="146" t="s">
        <v>60</v>
      </c>
      <c r="Z2" s="146" t="s">
        <v>63</v>
      </c>
      <c r="AA2" s="147" t="s">
        <v>64</v>
      </c>
      <c r="AB2" s="169"/>
      <c r="AC2" s="166" t="s">
        <v>71</v>
      </c>
      <c r="AD2" s="146" t="s">
        <v>72</v>
      </c>
      <c r="AE2" s="146" t="s">
        <v>61</v>
      </c>
      <c r="AF2" s="146" t="s">
        <v>62</v>
      </c>
      <c r="AG2" s="146" t="s">
        <v>60</v>
      </c>
      <c r="AH2" s="146" t="s">
        <v>63</v>
      </c>
      <c r="AI2" s="147" t="s">
        <v>64</v>
      </c>
      <c r="AJ2" s="169"/>
      <c r="AK2" s="166" t="s">
        <v>73</v>
      </c>
      <c r="AL2" s="146" t="s">
        <v>74</v>
      </c>
      <c r="AM2" s="146" t="s">
        <v>61</v>
      </c>
      <c r="AN2" s="146" t="s">
        <v>62</v>
      </c>
      <c r="AO2" s="146" t="s">
        <v>60</v>
      </c>
      <c r="AP2" s="146" t="s">
        <v>63</v>
      </c>
      <c r="AQ2" s="147" t="s">
        <v>64</v>
      </c>
      <c r="AR2" s="169"/>
      <c r="AS2" s="166" t="s">
        <v>75</v>
      </c>
      <c r="AT2" s="146" t="s">
        <v>76</v>
      </c>
      <c r="AU2" s="146" t="s">
        <v>61</v>
      </c>
      <c r="AV2" s="146" t="s">
        <v>62</v>
      </c>
      <c r="AW2" s="146" t="s">
        <v>60</v>
      </c>
      <c r="AX2" s="146" t="s">
        <v>63</v>
      </c>
      <c r="AY2" s="147" t="s">
        <v>64</v>
      </c>
      <c r="AZ2" s="169"/>
      <c r="BA2" s="166" t="s">
        <v>77</v>
      </c>
      <c r="BB2" s="146" t="s">
        <v>78</v>
      </c>
      <c r="BC2" s="146" t="s">
        <v>61</v>
      </c>
      <c r="BD2" s="146" t="s">
        <v>62</v>
      </c>
      <c r="BE2" s="146" t="s">
        <v>60</v>
      </c>
      <c r="BF2" s="146" t="s">
        <v>63</v>
      </c>
      <c r="BG2" s="147" t="s">
        <v>64</v>
      </c>
    </row>
    <row r="3" spans="1:60" x14ac:dyDescent="0.25">
      <c r="A3" s="267" t="s">
        <v>320</v>
      </c>
      <c r="B3" s="364" t="s">
        <v>321</v>
      </c>
      <c r="C3" s="460" t="s">
        <v>775</v>
      </c>
      <c r="D3" s="365" t="s">
        <v>322</v>
      </c>
      <c r="E3" s="310"/>
      <c r="F3" s="402">
        <f>G3+H3</f>
        <v>0</v>
      </c>
      <c r="G3" s="310"/>
      <c r="H3" s="310"/>
      <c r="I3" s="335">
        <f>K3+J3</f>
        <v>0</v>
      </c>
      <c r="J3" s="336"/>
      <c r="K3" s="336"/>
      <c r="L3" s="309" t="str">
        <f>IF(F3&lt;F37,"Error","")</f>
        <v/>
      </c>
      <c r="M3" s="310"/>
      <c r="N3" s="402">
        <f>O3+P3</f>
        <v>0</v>
      </c>
      <c r="O3" s="310"/>
      <c r="P3" s="310"/>
      <c r="Q3" s="335">
        <f>S3+R3</f>
        <v>0</v>
      </c>
      <c r="R3" s="336"/>
      <c r="S3" s="336"/>
      <c r="T3" s="309" t="str">
        <f>IF(N3&lt;N37,"Error","")</f>
        <v/>
      </c>
      <c r="U3" s="310"/>
      <c r="V3" s="402">
        <f>W3+X3</f>
        <v>0</v>
      </c>
      <c r="W3" s="310"/>
      <c r="X3" s="310"/>
      <c r="Y3" s="335">
        <f>AA3+Z3</f>
        <v>0</v>
      </c>
      <c r="Z3" s="336"/>
      <c r="AA3" s="336"/>
      <c r="AB3" s="309" t="str">
        <f>IF(V3&lt;V37,"Error","")</f>
        <v/>
      </c>
      <c r="AC3" s="310"/>
      <c r="AD3" s="402">
        <f>AE3+AF3</f>
        <v>0</v>
      </c>
      <c r="AE3" s="310"/>
      <c r="AF3" s="310"/>
      <c r="AG3" s="335">
        <f>AI3+AH3</f>
        <v>0</v>
      </c>
      <c r="AH3" s="336"/>
      <c r="AI3" s="336"/>
      <c r="AJ3" s="309" t="str">
        <f>IF(AD3&lt;AD37,"Error","")</f>
        <v/>
      </c>
      <c r="AK3" s="310"/>
      <c r="AL3" s="402">
        <f>AM3+AN3</f>
        <v>0</v>
      </c>
      <c r="AM3" s="310"/>
      <c r="AN3" s="310"/>
      <c r="AO3" s="335">
        <f>AQ3+AP3</f>
        <v>0</v>
      </c>
      <c r="AP3" s="336"/>
      <c r="AQ3" s="336"/>
      <c r="AR3" s="309" t="str">
        <f>IF(AL3&lt;AL37,"Error","")</f>
        <v/>
      </c>
      <c r="AS3" s="310"/>
      <c r="AT3" s="402">
        <f>AU3+AV3</f>
        <v>0</v>
      </c>
      <c r="AU3" s="310"/>
      <c r="AV3" s="310"/>
      <c r="AW3" s="335">
        <f>AY3+AX3</f>
        <v>0</v>
      </c>
      <c r="AX3" s="336"/>
      <c r="AY3" s="336"/>
      <c r="AZ3" s="309" t="str">
        <f>IF(AT3&lt;AT37,"Error","")</f>
        <v/>
      </c>
      <c r="BA3" s="310"/>
      <c r="BB3" s="402">
        <f>BC3+BD3</f>
        <v>0</v>
      </c>
      <c r="BC3" s="310"/>
      <c r="BD3" s="310"/>
      <c r="BE3" s="335">
        <f>BG3+BF3</f>
        <v>0</v>
      </c>
      <c r="BF3" s="336"/>
      <c r="BG3" s="336"/>
      <c r="BH3" s="309" t="str">
        <f>IF(BB3&lt;BB37,"Error","")</f>
        <v/>
      </c>
    </row>
    <row r="4" spans="1:60" x14ac:dyDescent="0.25">
      <c r="A4" s="267" t="s">
        <v>320</v>
      </c>
      <c r="B4" s="366" t="s">
        <v>321</v>
      </c>
      <c r="C4" s="460" t="s">
        <v>774</v>
      </c>
      <c r="D4" s="170" t="s">
        <v>323</v>
      </c>
      <c r="E4" s="310"/>
      <c r="F4" s="402">
        <f>G4+H4</f>
        <v>0</v>
      </c>
      <c r="G4" s="310"/>
      <c r="H4" s="310"/>
      <c r="I4" s="335">
        <f>K4+J4</f>
        <v>0</v>
      </c>
      <c r="J4" s="336"/>
      <c r="K4" s="336"/>
      <c r="L4" s="309" t="str">
        <f>IF(F4&lt;F13,"Error","")</f>
        <v/>
      </c>
      <c r="M4" s="310"/>
      <c r="N4" s="402">
        <f>O4+P4</f>
        <v>0</v>
      </c>
      <c r="O4" s="310"/>
      <c r="P4" s="310"/>
      <c r="Q4" s="335">
        <f>S4+R4</f>
        <v>0</v>
      </c>
      <c r="R4" s="336"/>
      <c r="S4" s="336"/>
      <c r="T4" s="309" t="str">
        <f>IF(N4&lt;N13,"Error","")</f>
        <v/>
      </c>
      <c r="U4" s="310"/>
      <c r="V4" s="402">
        <f>W4+X4</f>
        <v>0</v>
      </c>
      <c r="W4" s="310"/>
      <c r="X4" s="310"/>
      <c r="Y4" s="335">
        <f>AA4+Z4</f>
        <v>0</v>
      </c>
      <c r="Z4" s="336"/>
      <c r="AA4" s="336"/>
      <c r="AB4" s="309" t="str">
        <f>IF(V4&lt;V13,"Error","")</f>
        <v/>
      </c>
      <c r="AC4" s="310"/>
      <c r="AD4" s="402">
        <f>AE4+AF4</f>
        <v>0</v>
      </c>
      <c r="AE4" s="310"/>
      <c r="AF4" s="310"/>
      <c r="AG4" s="335">
        <f>AI4+AH4</f>
        <v>0</v>
      </c>
      <c r="AH4" s="336"/>
      <c r="AI4" s="336"/>
      <c r="AJ4" s="309" t="str">
        <f>IF(AD4&lt;AD13,"Error","")</f>
        <v/>
      </c>
      <c r="AK4" s="310"/>
      <c r="AL4" s="402">
        <f>AM4+AN4</f>
        <v>0</v>
      </c>
      <c r="AM4" s="310"/>
      <c r="AN4" s="310"/>
      <c r="AO4" s="335">
        <f>AQ4+AP4</f>
        <v>0</v>
      </c>
      <c r="AP4" s="336"/>
      <c r="AQ4" s="336"/>
      <c r="AR4" s="309" t="str">
        <f>IF(AL4&lt;AL13,"Error","")</f>
        <v/>
      </c>
      <c r="AS4" s="310"/>
      <c r="AT4" s="402">
        <f>AU4+AV4</f>
        <v>0</v>
      </c>
      <c r="AU4" s="310"/>
      <c r="AV4" s="310"/>
      <c r="AW4" s="335">
        <f>AY4+AX4</f>
        <v>0</v>
      </c>
      <c r="AX4" s="336"/>
      <c r="AY4" s="336"/>
      <c r="AZ4" s="309" t="str">
        <f>IF(AT4&lt;AT13,"Error","")</f>
        <v/>
      </c>
      <c r="BA4" s="310"/>
      <c r="BB4" s="402">
        <f>BC4+BD4</f>
        <v>0</v>
      </c>
      <c r="BC4" s="310"/>
      <c r="BD4" s="310"/>
      <c r="BE4" s="335">
        <f>BG4+BF4</f>
        <v>0</v>
      </c>
      <c r="BF4" s="336"/>
      <c r="BG4" s="336"/>
      <c r="BH4" s="309" t="str">
        <f>IF(BB4&lt;BB13,"Error","")</f>
        <v/>
      </c>
    </row>
    <row r="5" spans="1:60" ht="39" x14ac:dyDescent="0.25">
      <c r="A5" s="267" t="s">
        <v>320</v>
      </c>
      <c r="B5" s="366" t="s">
        <v>321</v>
      </c>
      <c r="C5" s="460" t="s">
        <v>773</v>
      </c>
      <c r="D5" s="286" t="s">
        <v>324</v>
      </c>
      <c r="E5" s="310"/>
      <c r="F5" s="402">
        <f>G5+H5</f>
        <v>0</v>
      </c>
      <c r="G5" s="310"/>
      <c r="H5" s="310"/>
      <c r="I5" s="335">
        <f>K5+J5</f>
        <v>0</v>
      </c>
      <c r="J5" s="336"/>
      <c r="K5" s="336"/>
      <c r="L5" s="309" t="str">
        <f>IF(F5&lt;F15,"Error","")</f>
        <v/>
      </c>
      <c r="M5" s="310"/>
      <c r="N5" s="402">
        <f>O5+P5</f>
        <v>0</v>
      </c>
      <c r="O5" s="310"/>
      <c r="P5" s="310"/>
      <c r="Q5" s="335">
        <f>S5+R5</f>
        <v>0</v>
      </c>
      <c r="R5" s="336"/>
      <c r="S5" s="336"/>
      <c r="T5" s="309" t="str">
        <f>IF(N5&lt;N15,"Error","")</f>
        <v/>
      </c>
      <c r="U5" s="310"/>
      <c r="V5" s="402">
        <f>W5+X5</f>
        <v>0</v>
      </c>
      <c r="W5" s="310"/>
      <c r="X5" s="310"/>
      <c r="Y5" s="335">
        <f>AA5+Z5</f>
        <v>0</v>
      </c>
      <c r="Z5" s="336"/>
      <c r="AA5" s="336"/>
      <c r="AB5" s="309" t="str">
        <f>IF(V5&lt;V15,"Error","")</f>
        <v/>
      </c>
      <c r="AC5" s="310"/>
      <c r="AD5" s="402">
        <f>AE5+AF5</f>
        <v>0</v>
      </c>
      <c r="AE5" s="310"/>
      <c r="AF5" s="310"/>
      <c r="AG5" s="335">
        <f>AI5+AH5</f>
        <v>0</v>
      </c>
      <c r="AH5" s="336"/>
      <c r="AI5" s="336"/>
      <c r="AJ5" s="309" t="str">
        <f>IF(AD5&lt;AD15,"Error","")</f>
        <v/>
      </c>
      <c r="AK5" s="310"/>
      <c r="AL5" s="402">
        <f>AM5+AN5</f>
        <v>0</v>
      </c>
      <c r="AM5" s="310"/>
      <c r="AN5" s="310"/>
      <c r="AO5" s="335">
        <f>AQ5+AP5</f>
        <v>0</v>
      </c>
      <c r="AP5" s="336"/>
      <c r="AQ5" s="336"/>
      <c r="AR5" s="309" t="str">
        <f>IF(AL5&lt;AL15,"Error","")</f>
        <v/>
      </c>
      <c r="AS5" s="310"/>
      <c r="AT5" s="402">
        <f>AU5+AV5</f>
        <v>0</v>
      </c>
      <c r="AU5" s="310"/>
      <c r="AV5" s="310"/>
      <c r="AW5" s="335">
        <f>AY5+AX5</f>
        <v>0</v>
      </c>
      <c r="AX5" s="336"/>
      <c r="AY5" s="336"/>
      <c r="AZ5" s="309" t="str">
        <f>IF(AT5&lt;AT15,"Error","")</f>
        <v/>
      </c>
      <c r="BA5" s="310"/>
      <c r="BB5" s="402">
        <f>BC5+BD5</f>
        <v>0</v>
      </c>
      <c r="BC5" s="310"/>
      <c r="BD5" s="310"/>
      <c r="BE5" s="335">
        <f>BG5+BF5</f>
        <v>0</v>
      </c>
      <c r="BF5" s="336"/>
      <c r="BG5" s="336"/>
      <c r="BH5" s="309" t="str">
        <f>IF(BB5&lt;BB15,"Error","")</f>
        <v/>
      </c>
    </row>
    <row r="6" spans="1:60" x14ac:dyDescent="0.25">
      <c r="A6" s="267" t="s">
        <v>320</v>
      </c>
      <c r="B6" s="366" t="s">
        <v>321</v>
      </c>
      <c r="C6" s="460" t="s">
        <v>772</v>
      </c>
      <c r="D6" s="170" t="s">
        <v>325</v>
      </c>
      <c r="E6" s="310"/>
      <c r="F6" s="402">
        <f>G6+H6</f>
        <v>0</v>
      </c>
      <c r="G6" s="310"/>
      <c r="H6" s="310"/>
      <c r="I6" s="335">
        <f>K6+J6</f>
        <v>0</v>
      </c>
      <c r="J6" s="336"/>
      <c r="K6" s="336"/>
      <c r="L6" s="309" t="str">
        <f>IF(F6&lt;F11,"Error","")</f>
        <v/>
      </c>
      <c r="M6" s="310"/>
      <c r="N6" s="402">
        <f>O6+P6</f>
        <v>0</v>
      </c>
      <c r="O6" s="310"/>
      <c r="P6" s="310"/>
      <c r="Q6" s="335">
        <f>S6+R6</f>
        <v>0</v>
      </c>
      <c r="R6" s="336"/>
      <c r="S6" s="336"/>
      <c r="T6" s="309" t="str">
        <f>IF(N6&lt;N11,"Error","")</f>
        <v/>
      </c>
      <c r="U6" s="310"/>
      <c r="V6" s="402">
        <f>W6+X6</f>
        <v>0</v>
      </c>
      <c r="W6" s="310"/>
      <c r="X6" s="310"/>
      <c r="Y6" s="335">
        <f>AA6+Z6</f>
        <v>0</v>
      </c>
      <c r="Z6" s="336"/>
      <c r="AA6" s="336"/>
      <c r="AB6" s="309" t="str">
        <f>IF(V6&lt;V11,"Error","")</f>
        <v/>
      </c>
      <c r="AC6" s="310"/>
      <c r="AD6" s="402">
        <f>AE6+AF6</f>
        <v>0</v>
      </c>
      <c r="AE6" s="310"/>
      <c r="AF6" s="310"/>
      <c r="AG6" s="335">
        <f>AI6+AH6</f>
        <v>0</v>
      </c>
      <c r="AH6" s="336"/>
      <c r="AI6" s="336"/>
      <c r="AJ6" s="309" t="str">
        <f>IF(AD6&lt;AD11,"Error","")</f>
        <v/>
      </c>
      <c r="AK6" s="310"/>
      <c r="AL6" s="402">
        <f>AM6+AN6</f>
        <v>0</v>
      </c>
      <c r="AM6" s="310"/>
      <c r="AN6" s="310"/>
      <c r="AO6" s="335">
        <f>AQ6+AP6</f>
        <v>0</v>
      </c>
      <c r="AP6" s="336"/>
      <c r="AQ6" s="336"/>
      <c r="AR6" s="309" t="str">
        <f>IF(AL6&lt;AL11,"Error","")</f>
        <v/>
      </c>
      <c r="AS6" s="310"/>
      <c r="AT6" s="402">
        <f>AU6+AV6</f>
        <v>0</v>
      </c>
      <c r="AU6" s="310"/>
      <c r="AV6" s="310"/>
      <c r="AW6" s="335">
        <f>AY6+AX6</f>
        <v>0</v>
      </c>
      <c r="AX6" s="336"/>
      <c r="AY6" s="336"/>
      <c r="AZ6" s="309" t="str">
        <f>IF(AT6&lt;AT11,"Error","")</f>
        <v/>
      </c>
      <c r="BA6" s="310"/>
      <c r="BB6" s="402">
        <f>BC6+BD6</f>
        <v>0</v>
      </c>
      <c r="BC6" s="310"/>
      <c r="BD6" s="310"/>
      <c r="BE6" s="335">
        <f>BG6+BF6</f>
        <v>0</v>
      </c>
      <c r="BF6" s="336"/>
      <c r="BG6" s="336"/>
      <c r="BH6" s="309" t="str">
        <f>IF(BB6&lt;BB11,"Error","")</f>
        <v/>
      </c>
    </row>
    <row r="7" spans="1:60" x14ac:dyDescent="0.25">
      <c r="A7" s="267" t="s">
        <v>320</v>
      </c>
      <c r="B7" s="366" t="s">
        <v>321</v>
      </c>
      <c r="C7" s="460" t="s">
        <v>771</v>
      </c>
      <c r="D7" s="170" t="s">
        <v>326</v>
      </c>
      <c r="E7" s="310"/>
      <c r="F7" s="402">
        <f>G7+H7</f>
        <v>0</v>
      </c>
      <c r="G7" s="310"/>
      <c r="H7" s="310"/>
      <c r="I7" s="335">
        <f>K7+J7</f>
        <v>0</v>
      </c>
      <c r="J7" s="336"/>
      <c r="K7" s="336"/>
      <c r="L7" s="309"/>
      <c r="M7" s="310"/>
      <c r="N7" s="402">
        <f>O7+P7</f>
        <v>0</v>
      </c>
      <c r="O7" s="310"/>
      <c r="P7" s="310"/>
      <c r="Q7" s="335">
        <f>S7+R7</f>
        <v>0</v>
      </c>
      <c r="R7" s="336"/>
      <c r="S7" s="336"/>
      <c r="T7" s="309"/>
      <c r="U7" s="310"/>
      <c r="V7" s="402">
        <f>W7+X7</f>
        <v>0</v>
      </c>
      <c r="W7" s="310"/>
      <c r="X7" s="310"/>
      <c r="Y7" s="335">
        <f>AA7+Z7</f>
        <v>0</v>
      </c>
      <c r="Z7" s="336"/>
      <c r="AA7" s="336"/>
      <c r="AB7" s="309"/>
      <c r="AC7" s="310"/>
      <c r="AD7" s="402">
        <f>AE7+AF7</f>
        <v>0</v>
      </c>
      <c r="AE7" s="310"/>
      <c r="AF7" s="310"/>
      <c r="AG7" s="335">
        <f>AI7+AH7</f>
        <v>0</v>
      </c>
      <c r="AH7" s="336"/>
      <c r="AI7" s="336"/>
      <c r="AJ7" s="309"/>
      <c r="AK7" s="310"/>
      <c r="AL7" s="402">
        <f>AM7+AN7</f>
        <v>0</v>
      </c>
      <c r="AM7" s="310"/>
      <c r="AN7" s="310"/>
      <c r="AO7" s="335">
        <f>AQ7+AP7</f>
        <v>0</v>
      </c>
      <c r="AP7" s="336"/>
      <c r="AQ7" s="336"/>
      <c r="AR7" s="309"/>
      <c r="AS7" s="310"/>
      <c r="AT7" s="402">
        <f>AU7+AV7</f>
        <v>0</v>
      </c>
      <c r="AU7" s="310"/>
      <c r="AV7" s="310"/>
      <c r="AW7" s="335">
        <f>AY7+AX7</f>
        <v>0</v>
      </c>
      <c r="AX7" s="336"/>
      <c r="AY7" s="336"/>
      <c r="AZ7" s="309"/>
      <c r="BA7" s="310"/>
      <c r="BB7" s="402">
        <f>BC7+BD7</f>
        <v>0</v>
      </c>
      <c r="BC7" s="310"/>
      <c r="BD7" s="310"/>
      <c r="BE7" s="335">
        <f>BG7+BF7</f>
        <v>0</v>
      </c>
      <c r="BF7" s="336"/>
      <c r="BG7" s="336"/>
      <c r="BH7" s="309"/>
    </row>
    <row r="8" spans="1:60" ht="39" x14ac:dyDescent="0.25">
      <c r="A8" s="8" t="s">
        <v>327</v>
      </c>
      <c r="B8" s="367" t="str">
        <f>'CCCD Monitoring Framework'!$C$19</f>
        <v>Community members are organized in groups</v>
      </c>
      <c r="C8" s="460" t="s">
        <v>770</v>
      </c>
      <c r="D8" s="171" t="str">
        <f>'CCCD Monitoring Framework'!D19</f>
        <v># of SHGs supported</v>
      </c>
      <c r="E8" s="310"/>
      <c r="F8" s="403"/>
      <c r="G8" s="279"/>
      <c r="H8" s="279"/>
      <c r="I8" s="279"/>
      <c r="J8" s="279"/>
      <c r="K8" s="368"/>
      <c r="L8" s="309" t="str">
        <f>IF(F8&gt;F9,"Error","")</f>
        <v/>
      </c>
      <c r="M8" s="310"/>
      <c r="N8" s="403"/>
      <c r="O8" s="279"/>
      <c r="P8" s="279"/>
      <c r="Q8" s="279"/>
      <c r="R8" s="279"/>
      <c r="S8" s="368"/>
      <c r="T8" s="309" t="str">
        <f>IF(N8&gt;N9,"Error","")</f>
        <v/>
      </c>
      <c r="U8" s="310"/>
      <c r="V8" s="403"/>
      <c r="W8" s="279"/>
      <c r="X8" s="279"/>
      <c r="Y8" s="279"/>
      <c r="Z8" s="279"/>
      <c r="AA8" s="368"/>
      <c r="AB8" s="309" t="str">
        <f>IF(V8&gt;V9,"Error","")</f>
        <v/>
      </c>
      <c r="AC8" s="310"/>
      <c r="AD8" s="403"/>
      <c r="AE8" s="279"/>
      <c r="AF8" s="279"/>
      <c r="AG8" s="279"/>
      <c r="AH8" s="279"/>
      <c r="AI8" s="368"/>
      <c r="AJ8" s="309" t="str">
        <f>IF(AD8&gt;AD9,"Error","")</f>
        <v/>
      </c>
      <c r="AK8" s="310"/>
      <c r="AL8" s="403"/>
      <c r="AM8" s="279"/>
      <c r="AN8" s="279"/>
      <c r="AO8" s="279"/>
      <c r="AP8" s="279"/>
      <c r="AQ8" s="368"/>
      <c r="AR8" s="309" t="str">
        <f>IF(AL8&gt;AL9,"Error","")</f>
        <v/>
      </c>
      <c r="AS8" s="310"/>
      <c r="AT8" s="403"/>
      <c r="AU8" s="279"/>
      <c r="AV8" s="279"/>
      <c r="AW8" s="279"/>
      <c r="AX8" s="279"/>
      <c r="AY8" s="368"/>
      <c r="AZ8" s="309" t="str">
        <f>IF(AT8&gt;AT9,"Error","")</f>
        <v/>
      </c>
      <c r="BA8" s="310"/>
      <c r="BB8" s="403"/>
      <c r="BC8" s="279"/>
      <c r="BD8" s="279"/>
      <c r="BE8" s="279"/>
      <c r="BF8" s="279"/>
      <c r="BG8" s="279"/>
      <c r="BH8" s="309" t="str">
        <f>IF(BB8&gt;BB9,"Error","")</f>
        <v/>
      </c>
    </row>
    <row r="9" spans="1:60" ht="39" x14ac:dyDescent="0.25">
      <c r="A9" s="8" t="s">
        <v>327</v>
      </c>
      <c r="B9" s="367" t="str">
        <f>'CCCD Monitoring Framework'!$C$19</f>
        <v>Community members are organized in groups</v>
      </c>
      <c r="C9" s="460" t="s">
        <v>769</v>
      </c>
      <c r="D9" s="171" t="str">
        <f>'CCCD Monitoring Framework'!D20</f>
        <v># of SHG MEMBERS IN supported groups</v>
      </c>
      <c r="E9" s="310"/>
      <c r="F9" s="402">
        <f>G9+H9</f>
        <v>0</v>
      </c>
      <c r="G9" s="310"/>
      <c r="H9" s="310"/>
      <c r="I9" s="335">
        <f>K9+J9</f>
        <v>0</v>
      </c>
      <c r="J9" s="336"/>
      <c r="K9" s="336"/>
      <c r="L9" s="309" t="str">
        <f>IF(F9&lt;F8,"Error","")</f>
        <v/>
      </c>
      <c r="M9" s="310"/>
      <c r="N9" s="402">
        <f>O9+P9</f>
        <v>0</v>
      </c>
      <c r="O9" s="310"/>
      <c r="P9" s="310"/>
      <c r="Q9" s="335">
        <f>S9+R9</f>
        <v>0</v>
      </c>
      <c r="R9" s="336"/>
      <c r="S9" s="336"/>
      <c r="T9" s="309" t="str">
        <f>IF(N9&lt;N8,"Error","")</f>
        <v/>
      </c>
      <c r="U9" s="310"/>
      <c r="V9" s="402">
        <f>W9+X9</f>
        <v>0</v>
      </c>
      <c r="W9" s="310"/>
      <c r="X9" s="310"/>
      <c r="Y9" s="335">
        <f>AA9+Z9</f>
        <v>0</v>
      </c>
      <c r="Z9" s="336"/>
      <c r="AA9" s="336"/>
      <c r="AB9" s="309" t="str">
        <f>IF(V9&lt;V8,"Error","")</f>
        <v/>
      </c>
      <c r="AC9" s="310"/>
      <c r="AD9" s="402">
        <f>AE9+AF9</f>
        <v>0</v>
      </c>
      <c r="AE9" s="310"/>
      <c r="AF9" s="310"/>
      <c r="AG9" s="335">
        <f>AI9+AH9</f>
        <v>0</v>
      </c>
      <c r="AH9" s="336"/>
      <c r="AI9" s="336"/>
      <c r="AJ9" s="309" t="str">
        <f>IF(AD9&lt;AD8,"Error","")</f>
        <v/>
      </c>
      <c r="AK9" s="310"/>
      <c r="AL9" s="402">
        <f>AM9+AN9</f>
        <v>0</v>
      </c>
      <c r="AM9" s="310"/>
      <c r="AN9" s="310"/>
      <c r="AO9" s="335">
        <f>AQ9+AP9</f>
        <v>0</v>
      </c>
      <c r="AP9" s="336"/>
      <c r="AQ9" s="336"/>
      <c r="AR9" s="309" t="str">
        <f>IF(AL9&lt;AL8,"Error","")</f>
        <v/>
      </c>
      <c r="AS9" s="310"/>
      <c r="AT9" s="402">
        <f>AU9+AV9</f>
        <v>0</v>
      </c>
      <c r="AU9" s="310"/>
      <c r="AV9" s="310"/>
      <c r="AW9" s="335">
        <f>AY9+AX9</f>
        <v>0</v>
      </c>
      <c r="AX9" s="336"/>
      <c r="AY9" s="336"/>
      <c r="AZ9" s="309" t="str">
        <f>IF(AT9&lt;AT8,"Error","")</f>
        <v/>
      </c>
      <c r="BA9" s="310"/>
      <c r="BB9" s="402">
        <f>BC9+BD9</f>
        <v>0</v>
      </c>
      <c r="BC9" s="310"/>
      <c r="BD9" s="310"/>
      <c r="BE9" s="335">
        <f>BG9+BF9</f>
        <v>0</v>
      </c>
      <c r="BF9" s="336"/>
      <c r="BG9" s="336"/>
      <c r="BH9" s="309" t="str">
        <f>IF(BB9&lt;BB8,"Error","")</f>
        <v/>
      </c>
    </row>
    <row r="10" spans="1:60" ht="39" x14ac:dyDescent="0.25">
      <c r="A10" s="8" t="s">
        <v>327</v>
      </c>
      <c r="B10" s="367" t="str">
        <f>'CCCD Monitoring Framework'!$C$19</f>
        <v>Community members are organized in groups</v>
      </c>
      <c r="C10" s="460" t="s">
        <v>768</v>
      </c>
      <c r="D10" s="171" t="str">
        <f>'CCCD Monitoring Framework'!D153</f>
        <v># of youth groups supported in the community</v>
      </c>
      <c r="E10" s="310"/>
      <c r="F10" s="403"/>
      <c r="G10" s="279"/>
      <c r="H10" s="279"/>
      <c r="I10" s="279"/>
      <c r="J10" s="279"/>
      <c r="K10" s="368"/>
      <c r="L10" s="309" t="str">
        <f>IF(F10&gt;F11,"Error","")</f>
        <v/>
      </c>
      <c r="M10" s="310"/>
      <c r="N10" s="403"/>
      <c r="O10" s="279"/>
      <c r="P10" s="279"/>
      <c r="Q10" s="279"/>
      <c r="R10" s="279"/>
      <c r="S10" s="368"/>
      <c r="T10" s="309" t="str">
        <f>IF(N10&gt;N11,"Error","")</f>
        <v/>
      </c>
      <c r="U10" s="310"/>
      <c r="V10" s="403"/>
      <c r="W10" s="279"/>
      <c r="X10" s="279"/>
      <c r="Y10" s="279"/>
      <c r="Z10" s="279"/>
      <c r="AA10" s="368"/>
      <c r="AB10" s="309" t="str">
        <f>IF(V10&gt;V11,"Error","")</f>
        <v/>
      </c>
      <c r="AC10" s="310"/>
      <c r="AD10" s="403"/>
      <c r="AE10" s="279"/>
      <c r="AF10" s="279"/>
      <c r="AG10" s="279"/>
      <c r="AH10" s="279"/>
      <c r="AI10" s="368"/>
      <c r="AJ10" s="309" t="str">
        <f>IF(AD10&gt;AD11,"Error","")</f>
        <v/>
      </c>
      <c r="AK10" s="310"/>
      <c r="AL10" s="403"/>
      <c r="AM10" s="279"/>
      <c r="AN10" s="279"/>
      <c r="AO10" s="279"/>
      <c r="AP10" s="279"/>
      <c r="AQ10" s="368"/>
      <c r="AR10" s="309" t="str">
        <f>IF(AL10&gt;AL11,"Error","")</f>
        <v/>
      </c>
      <c r="AS10" s="310"/>
      <c r="AT10" s="403"/>
      <c r="AU10" s="279"/>
      <c r="AV10" s="279"/>
      <c r="AW10" s="279"/>
      <c r="AX10" s="279"/>
      <c r="AY10" s="368"/>
      <c r="AZ10" s="309" t="str">
        <f>IF(AT10&gt;AT11,"Error","")</f>
        <v/>
      </c>
      <c r="BA10" s="310"/>
      <c r="BB10" s="403"/>
      <c r="BC10" s="279"/>
      <c r="BD10" s="279"/>
      <c r="BE10" s="279"/>
      <c r="BF10" s="279"/>
      <c r="BG10" s="279"/>
      <c r="BH10" s="309" t="str">
        <f>IF(BB10&gt;BB11,"Error","")</f>
        <v/>
      </c>
    </row>
    <row r="11" spans="1:60" ht="39" x14ac:dyDescent="0.25">
      <c r="A11" s="8" t="s">
        <v>327</v>
      </c>
      <c r="B11" s="367" t="str">
        <f>'CCCD Monitoring Framework'!$C$19</f>
        <v>Community members are organized in groups</v>
      </c>
      <c r="C11" s="460" t="s">
        <v>767</v>
      </c>
      <c r="D11" s="171" t="str">
        <f>'CCCD Monitoring Framework'!D23</f>
        <v># of youth group MEMBERS IN supported groups</v>
      </c>
      <c r="E11" s="310"/>
      <c r="F11" s="402">
        <f>G11+H11</f>
        <v>0</v>
      </c>
      <c r="G11" s="310"/>
      <c r="H11" s="310"/>
      <c r="I11" s="335">
        <f>K11+J11</f>
        <v>0</v>
      </c>
      <c r="J11" s="336"/>
      <c r="K11" s="336"/>
      <c r="L11" s="309" t="str">
        <f>IF(F11&lt;F10,"Error","")</f>
        <v/>
      </c>
      <c r="M11" s="310"/>
      <c r="N11" s="402">
        <f>O11+P11</f>
        <v>0</v>
      </c>
      <c r="O11" s="310"/>
      <c r="P11" s="310"/>
      <c r="Q11" s="335">
        <f>S11+R11</f>
        <v>0</v>
      </c>
      <c r="R11" s="336"/>
      <c r="S11" s="336"/>
      <c r="T11" s="309" t="str">
        <f>IF(N11&lt;N10,"Error","")</f>
        <v/>
      </c>
      <c r="U11" s="310"/>
      <c r="V11" s="402">
        <f>W11+X11</f>
        <v>0</v>
      </c>
      <c r="W11" s="310"/>
      <c r="X11" s="310"/>
      <c r="Y11" s="335">
        <f>AA11+Z11</f>
        <v>0</v>
      </c>
      <c r="Z11" s="336"/>
      <c r="AA11" s="336"/>
      <c r="AB11" s="309" t="str">
        <f>IF(V11&lt;V10,"Error","")</f>
        <v/>
      </c>
      <c r="AC11" s="310"/>
      <c r="AD11" s="402">
        <f>AE11+AF11</f>
        <v>0</v>
      </c>
      <c r="AE11" s="310"/>
      <c r="AF11" s="310"/>
      <c r="AG11" s="335">
        <f>AI11+AH11</f>
        <v>0</v>
      </c>
      <c r="AH11" s="336"/>
      <c r="AI11" s="336"/>
      <c r="AJ11" s="309" t="str">
        <f>IF(AD11&lt;AD10,"Error","")</f>
        <v/>
      </c>
      <c r="AK11" s="310"/>
      <c r="AL11" s="402">
        <f>AM11+AN11</f>
        <v>0</v>
      </c>
      <c r="AM11" s="310"/>
      <c r="AN11" s="310"/>
      <c r="AO11" s="335">
        <f>AQ11+AP11</f>
        <v>0</v>
      </c>
      <c r="AP11" s="336"/>
      <c r="AQ11" s="336"/>
      <c r="AR11" s="309" t="str">
        <f>IF(AL11&lt;AL10,"Error","")</f>
        <v/>
      </c>
      <c r="AS11" s="310"/>
      <c r="AT11" s="402">
        <f>AU11+AV11</f>
        <v>0</v>
      </c>
      <c r="AU11" s="310"/>
      <c r="AV11" s="310"/>
      <c r="AW11" s="335">
        <f>AY11+AX11</f>
        <v>0</v>
      </c>
      <c r="AX11" s="336"/>
      <c r="AY11" s="336"/>
      <c r="AZ11" s="309" t="str">
        <f>IF(AT11&lt;AT10,"Error","")</f>
        <v/>
      </c>
      <c r="BA11" s="310"/>
      <c r="BB11" s="402">
        <f>BC11+BD11</f>
        <v>0</v>
      </c>
      <c r="BC11" s="310"/>
      <c r="BD11" s="310"/>
      <c r="BE11" s="335">
        <f>BG11+BF11</f>
        <v>0</v>
      </c>
      <c r="BF11" s="336"/>
      <c r="BG11" s="336"/>
      <c r="BH11" s="309" t="str">
        <f>IF(BB11&lt;BB10,"Error","")</f>
        <v/>
      </c>
    </row>
    <row r="12" spans="1:60" ht="39" x14ac:dyDescent="0.25">
      <c r="A12" s="8" t="s">
        <v>327</v>
      </c>
      <c r="B12" s="367" t="str">
        <f>'CCCD Monitoring Framework'!$C$19</f>
        <v>Community members are organized in groups</v>
      </c>
      <c r="C12" s="460" t="s">
        <v>766</v>
      </c>
      <c r="D12" s="171" t="str">
        <f>'CCCD Monitoring Framework'!D24</f>
        <v># of children groups (8-12 year old) supported in the community</v>
      </c>
      <c r="E12" s="310"/>
      <c r="F12" s="403"/>
      <c r="G12" s="279"/>
      <c r="H12" s="279"/>
      <c r="I12" s="279"/>
      <c r="J12" s="279"/>
      <c r="K12" s="368"/>
      <c r="L12" s="309" t="str">
        <f>IF(F12&gt;F13,"Error","")</f>
        <v/>
      </c>
      <c r="M12" s="310"/>
      <c r="N12" s="403"/>
      <c r="O12" s="279"/>
      <c r="P12" s="279"/>
      <c r="Q12" s="279"/>
      <c r="R12" s="279"/>
      <c r="S12" s="368"/>
      <c r="T12" s="309" t="str">
        <f>IF(N12&gt;N13,"Error","")</f>
        <v/>
      </c>
      <c r="U12" s="310"/>
      <c r="V12" s="403"/>
      <c r="W12" s="279"/>
      <c r="X12" s="279"/>
      <c r="Y12" s="279"/>
      <c r="Z12" s="279"/>
      <c r="AA12" s="368"/>
      <c r="AB12" s="309" t="str">
        <f>IF(V12&gt;V13,"Error","")</f>
        <v/>
      </c>
      <c r="AC12" s="310"/>
      <c r="AD12" s="403"/>
      <c r="AE12" s="279"/>
      <c r="AF12" s="279"/>
      <c r="AG12" s="279"/>
      <c r="AH12" s="279"/>
      <c r="AI12" s="368"/>
      <c r="AJ12" s="309" t="str">
        <f>IF(AD12&gt;AD13,"Error","")</f>
        <v/>
      </c>
      <c r="AK12" s="310"/>
      <c r="AL12" s="403"/>
      <c r="AM12" s="279"/>
      <c r="AN12" s="279"/>
      <c r="AO12" s="279"/>
      <c r="AP12" s="279"/>
      <c r="AQ12" s="368"/>
      <c r="AR12" s="309" t="str">
        <f>IF(AL12&gt;AL13,"Error","")</f>
        <v/>
      </c>
      <c r="AS12" s="310"/>
      <c r="AT12" s="403"/>
      <c r="AU12" s="279"/>
      <c r="AV12" s="279"/>
      <c r="AW12" s="279"/>
      <c r="AX12" s="279"/>
      <c r="AY12" s="368"/>
      <c r="AZ12" s="309" t="str">
        <f>IF(AT12&gt;AT13,"Error","")</f>
        <v/>
      </c>
      <c r="BA12" s="310"/>
      <c r="BB12" s="403"/>
      <c r="BC12" s="279"/>
      <c r="BD12" s="279"/>
      <c r="BE12" s="279"/>
      <c r="BF12" s="279"/>
      <c r="BG12" s="414"/>
      <c r="BH12" s="309" t="str">
        <f>IF(BB12&gt;BB13,"Error","")</f>
        <v/>
      </c>
    </row>
    <row r="13" spans="1:60" ht="39" x14ac:dyDescent="0.25">
      <c r="A13" s="8" t="s">
        <v>327</v>
      </c>
      <c r="B13" s="367" t="str">
        <f>'CCCD Monitoring Framework'!$C$19</f>
        <v>Community members are organized in groups</v>
      </c>
      <c r="C13" s="460" t="s">
        <v>765</v>
      </c>
      <c r="D13" s="171" t="str">
        <f>'CCCD Monitoring Framework'!D25</f>
        <v># of children group MEMBERS IN supported (8-12 year old groups)</v>
      </c>
      <c r="E13" s="310"/>
      <c r="F13" s="402">
        <f>G13+H13</f>
        <v>0</v>
      </c>
      <c r="G13" s="310"/>
      <c r="H13" s="310"/>
      <c r="I13" s="335">
        <f>K13+J13</f>
        <v>0</v>
      </c>
      <c r="J13" s="336"/>
      <c r="K13" s="336"/>
      <c r="L13" s="309" t="str">
        <f>IF(F13&lt;F12,"Error","")</f>
        <v/>
      </c>
      <c r="M13" s="310"/>
      <c r="N13" s="402">
        <f>O13+P13</f>
        <v>0</v>
      </c>
      <c r="O13" s="310"/>
      <c r="P13" s="310"/>
      <c r="Q13" s="335">
        <f>S13+R13</f>
        <v>0</v>
      </c>
      <c r="R13" s="336"/>
      <c r="S13" s="336"/>
      <c r="T13" s="309" t="str">
        <f>IF(N13&lt;N12,"Error","")</f>
        <v/>
      </c>
      <c r="U13" s="310"/>
      <c r="V13" s="402">
        <f>W13+X13</f>
        <v>0</v>
      </c>
      <c r="W13" s="310"/>
      <c r="X13" s="310"/>
      <c r="Y13" s="335">
        <f>AA13+Z13</f>
        <v>0</v>
      </c>
      <c r="Z13" s="336"/>
      <c r="AA13" s="336"/>
      <c r="AB13" s="309" t="str">
        <f>IF(V13&lt;V12,"Error","")</f>
        <v/>
      </c>
      <c r="AC13" s="310"/>
      <c r="AD13" s="402">
        <f>AE13+AF13</f>
        <v>0</v>
      </c>
      <c r="AE13" s="310"/>
      <c r="AF13" s="310"/>
      <c r="AG13" s="335">
        <f>AI13+AH13</f>
        <v>0</v>
      </c>
      <c r="AH13" s="336"/>
      <c r="AI13" s="336"/>
      <c r="AJ13" s="309" t="str">
        <f>IF(AD13&lt;AD12,"Error","")</f>
        <v/>
      </c>
      <c r="AK13" s="310"/>
      <c r="AL13" s="402">
        <f>AM13+AN13</f>
        <v>0</v>
      </c>
      <c r="AM13" s="310"/>
      <c r="AN13" s="310"/>
      <c r="AO13" s="335">
        <f>AQ13+AP13</f>
        <v>0</v>
      </c>
      <c r="AP13" s="336"/>
      <c r="AQ13" s="336"/>
      <c r="AR13" s="309" t="str">
        <f>IF(AL13&lt;AL12,"Error","")</f>
        <v/>
      </c>
      <c r="AS13" s="310"/>
      <c r="AT13" s="402">
        <f>AU13+AV13</f>
        <v>0</v>
      </c>
      <c r="AU13" s="310"/>
      <c r="AV13" s="310"/>
      <c r="AW13" s="335">
        <f>AY13+AX13</f>
        <v>0</v>
      </c>
      <c r="AX13" s="336"/>
      <c r="AY13" s="336"/>
      <c r="AZ13" s="309" t="str">
        <f>IF(AT13&lt;AT12,"Error","")</f>
        <v/>
      </c>
      <c r="BA13" s="310"/>
      <c r="BB13" s="402">
        <f>BC13+BD13</f>
        <v>0</v>
      </c>
      <c r="BC13" s="310"/>
      <c r="BD13" s="310"/>
      <c r="BE13" s="335">
        <f>BG13+BF13</f>
        <v>0</v>
      </c>
      <c r="BF13" s="336"/>
      <c r="BG13" s="336"/>
      <c r="BH13" s="309" t="str">
        <f>IF(BB13&lt;BB12,"Error","")</f>
        <v/>
      </c>
    </row>
    <row r="14" spans="1:60" ht="39" x14ac:dyDescent="0.25">
      <c r="A14" s="8" t="s">
        <v>327</v>
      </c>
      <c r="B14" s="367" t="str">
        <f>'CCCD Monitoring Framework'!$C$19</f>
        <v>Community members are organized in groups</v>
      </c>
      <c r="C14" s="460" t="s">
        <v>764</v>
      </c>
      <c r="D14" s="171" t="str">
        <f>'CCCD Monitoring Framework'!D134</f>
        <v># of adolescent/teenager (13-17 year old) groups supported in the community</v>
      </c>
      <c r="E14" s="310"/>
      <c r="F14" s="403"/>
      <c r="G14" s="279"/>
      <c r="H14" s="279"/>
      <c r="I14" s="279"/>
      <c r="J14" s="279"/>
      <c r="K14" s="368"/>
      <c r="L14" s="309" t="str">
        <f>IF(F14&gt;F15,"Error","")</f>
        <v/>
      </c>
      <c r="M14" s="310"/>
      <c r="N14" s="403"/>
      <c r="O14" s="279"/>
      <c r="P14" s="279"/>
      <c r="Q14" s="279"/>
      <c r="R14" s="279"/>
      <c r="S14" s="368"/>
      <c r="T14" s="309" t="str">
        <f>IF(N14&gt;N15,"Error","")</f>
        <v/>
      </c>
      <c r="U14" s="310"/>
      <c r="V14" s="403"/>
      <c r="W14" s="279"/>
      <c r="X14" s="279"/>
      <c r="Y14" s="279"/>
      <c r="Z14" s="279"/>
      <c r="AA14" s="368"/>
      <c r="AB14" s="309" t="str">
        <f>IF(V14&gt;V15,"Error","")</f>
        <v/>
      </c>
      <c r="AC14" s="310"/>
      <c r="AD14" s="403"/>
      <c r="AE14" s="279"/>
      <c r="AF14" s="279"/>
      <c r="AG14" s="279"/>
      <c r="AH14" s="279"/>
      <c r="AI14" s="368"/>
      <c r="AJ14" s="309" t="str">
        <f>IF(AD14&gt;AD15,"Error","")</f>
        <v/>
      </c>
      <c r="AK14" s="310"/>
      <c r="AL14" s="403"/>
      <c r="AM14" s="279"/>
      <c r="AN14" s="279"/>
      <c r="AO14" s="279"/>
      <c r="AP14" s="279"/>
      <c r="AQ14" s="368"/>
      <c r="AR14" s="309" t="str">
        <f>IF(AL14&gt;AL15,"Error","")</f>
        <v/>
      </c>
      <c r="AS14" s="310"/>
      <c r="AT14" s="403"/>
      <c r="AU14" s="279"/>
      <c r="AV14" s="279"/>
      <c r="AW14" s="279"/>
      <c r="AX14" s="279"/>
      <c r="AY14" s="368"/>
      <c r="AZ14" s="309" t="str">
        <f>IF(AT14&gt;AT15,"Error","")</f>
        <v/>
      </c>
      <c r="BA14" s="310"/>
      <c r="BB14" s="403"/>
      <c r="BC14" s="279"/>
      <c r="BD14" s="279"/>
      <c r="BE14" s="279"/>
      <c r="BF14" s="279"/>
      <c r="BG14" s="368"/>
      <c r="BH14" s="309" t="str">
        <f>IF(BB14&gt;BB15,"Error","")</f>
        <v/>
      </c>
    </row>
    <row r="15" spans="1:60" ht="39" x14ac:dyDescent="0.25">
      <c r="A15" s="8" t="s">
        <v>327</v>
      </c>
      <c r="B15" s="367" t="str">
        <f>'CCCD Monitoring Framework'!$C$19</f>
        <v>Community members are organized in groups</v>
      </c>
      <c r="C15" s="460" t="s">
        <v>763</v>
      </c>
      <c r="D15" s="238" t="str">
        <f>'CCCD Monitoring Framework'!D135</f>
        <v># of adolescent/teenager (13-17 year old) group MEMBERS IN supported in the community</v>
      </c>
      <c r="E15" s="310"/>
      <c r="F15" s="402">
        <f>G15+H15</f>
        <v>0</v>
      </c>
      <c r="G15" s="310"/>
      <c r="H15" s="310"/>
      <c r="I15" s="335">
        <f>K15+J15</f>
        <v>0</v>
      </c>
      <c r="J15" s="336"/>
      <c r="K15" s="336"/>
      <c r="L15" s="309" t="str">
        <f>IF(F15&lt;F14,"Error","")</f>
        <v/>
      </c>
      <c r="M15" s="310"/>
      <c r="N15" s="402">
        <f>O15+P15</f>
        <v>0</v>
      </c>
      <c r="O15" s="310"/>
      <c r="P15" s="310"/>
      <c r="Q15" s="335">
        <f>S15+R15</f>
        <v>0</v>
      </c>
      <c r="R15" s="336"/>
      <c r="S15" s="336"/>
      <c r="T15" s="309" t="str">
        <f>IF(N15&lt;N14,"Error","")</f>
        <v/>
      </c>
      <c r="U15" s="310"/>
      <c r="V15" s="402">
        <f>W15+X15</f>
        <v>0</v>
      </c>
      <c r="W15" s="310"/>
      <c r="X15" s="310"/>
      <c r="Y15" s="335">
        <f>AA15+Z15</f>
        <v>0</v>
      </c>
      <c r="Z15" s="336"/>
      <c r="AA15" s="336"/>
      <c r="AB15" s="309" t="str">
        <f>IF(V15&lt;V14,"Error","")</f>
        <v/>
      </c>
      <c r="AC15" s="310"/>
      <c r="AD15" s="402">
        <f>AE15+AF15</f>
        <v>0</v>
      </c>
      <c r="AE15" s="310"/>
      <c r="AF15" s="310"/>
      <c r="AG15" s="335">
        <f>AI15+AH15</f>
        <v>0</v>
      </c>
      <c r="AH15" s="336"/>
      <c r="AI15" s="336"/>
      <c r="AJ15" s="309" t="str">
        <f>IF(AD15&lt;AD14,"Error","")</f>
        <v/>
      </c>
      <c r="AK15" s="310"/>
      <c r="AL15" s="402">
        <f>AM15+AN15</f>
        <v>0</v>
      </c>
      <c r="AM15" s="310"/>
      <c r="AN15" s="310"/>
      <c r="AO15" s="335">
        <f>AQ15+AP15</f>
        <v>0</v>
      </c>
      <c r="AP15" s="336"/>
      <c r="AQ15" s="336"/>
      <c r="AR15" s="309" t="str">
        <f>IF(AL15&lt;AL14,"Error","")</f>
        <v/>
      </c>
      <c r="AS15" s="310"/>
      <c r="AT15" s="402">
        <f>AU15+AV15</f>
        <v>0</v>
      </c>
      <c r="AU15" s="310"/>
      <c r="AV15" s="310"/>
      <c r="AW15" s="335">
        <f>AY15+AX15</f>
        <v>0</v>
      </c>
      <c r="AX15" s="336"/>
      <c r="AY15" s="336"/>
      <c r="AZ15" s="309" t="str">
        <f>IF(AT15&lt;AT14,"Error","")</f>
        <v/>
      </c>
      <c r="BA15" s="310"/>
      <c r="BB15" s="402">
        <f>BC15+BD15</f>
        <v>0</v>
      </c>
      <c r="BC15" s="310"/>
      <c r="BD15" s="310"/>
      <c r="BE15" s="335">
        <f>BG15+BF15</f>
        <v>0</v>
      </c>
      <c r="BF15" s="336"/>
      <c r="BG15" s="336"/>
      <c r="BH15" s="309" t="str">
        <f>IF(BB15&lt;BB14,"Error","")</f>
        <v/>
      </c>
    </row>
    <row r="16" spans="1:60" ht="39" x14ac:dyDescent="0.25">
      <c r="A16" s="8" t="s">
        <v>327</v>
      </c>
      <c r="B16" s="367" t="str">
        <f>'CCCD Monitoring Framework'!$C$19</f>
        <v>Community members are organized in groups</v>
      </c>
      <c r="C16" s="460" t="s">
        <v>762</v>
      </c>
      <c r="D16" s="171" t="str">
        <f>'CCCD Monitoring Framework'!D28</f>
        <v># of farmer groups supported</v>
      </c>
      <c r="E16" s="310"/>
      <c r="F16" s="403"/>
      <c r="G16" s="279"/>
      <c r="H16" s="279"/>
      <c r="I16" s="279"/>
      <c r="J16" s="279"/>
      <c r="K16" s="368"/>
      <c r="L16" s="309" t="str">
        <f>IF(F16&gt;F17,"Error","")</f>
        <v/>
      </c>
      <c r="M16" s="310"/>
      <c r="N16" s="403"/>
      <c r="O16" s="279"/>
      <c r="P16" s="279"/>
      <c r="Q16" s="279"/>
      <c r="R16" s="279"/>
      <c r="S16" s="368"/>
      <c r="T16" s="309" t="str">
        <f>IF(N16&gt;N17,"Error","")</f>
        <v/>
      </c>
      <c r="U16" s="310"/>
      <c r="V16" s="403"/>
      <c r="W16" s="279"/>
      <c r="X16" s="279"/>
      <c r="Y16" s="279"/>
      <c r="Z16" s="279"/>
      <c r="AA16" s="368"/>
      <c r="AB16" s="309" t="str">
        <f>IF(V16&gt;V17,"Error","")</f>
        <v/>
      </c>
      <c r="AC16" s="310"/>
      <c r="AD16" s="403"/>
      <c r="AE16" s="279"/>
      <c r="AF16" s="279"/>
      <c r="AG16" s="279"/>
      <c r="AH16" s="279"/>
      <c r="AI16" s="368"/>
      <c r="AJ16" s="309" t="str">
        <f>IF(AD16&gt;AD17,"Error","")</f>
        <v/>
      </c>
      <c r="AK16" s="310"/>
      <c r="AL16" s="403"/>
      <c r="AM16" s="279"/>
      <c r="AN16" s="279"/>
      <c r="AO16" s="279"/>
      <c r="AP16" s="279"/>
      <c r="AQ16" s="368"/>
      <c r="AR16" s="309" t="str">
        <f>IF(AL16&gt;AL17,"Error","")</f>
        <v/>
      </c>
      <c r="AS16" s="310"/>
      <c r="AT16" s="403"/>
      <c r="AU16" s="279"/>
      <c r="AV16" s="279"/>
      <c r="AW16" s="279"/>
      <c r="AX16" s="279"/>
      <c r="AY16" s="368"/>
      <c r="AZ16" s="309" t="str">
        <f>IF(AT16&gt;AT17,"Error","")</f>
        <v/>
      </c>
      <c r="BA16" s="310"/>
      <c r="BB16" s="403"/>
      <c r="BC16" s="279"/>
      <c r="BD16" s="279"/>
      <c r="BE16" s="279"/>
      <c r="BF16" s="279"/>
      <c r="BG16" s="368"/>
      <c r="BH16" s="309" t="str">
        <f>IF(BB16&gt;BB17,"Error","")</f>
        <v/>
      </c>
    </row>
    <row r="17" spans="1:60" ht="39" x14ac:dyDescent="0.25">
      <c r="A17" s="8" t="s">
        <v>327</v>
      </c>
      <c r="B17" s="367" t="str">
        <f>'CCCD Monitoring Framework'!$C$19</f>
        <v>Community members are organized in groups</v>
      </c>
      <c r="C17" s="460" t="s">
        <v>761</v>
      </c>
      <c r="D17" s="171" t="str">
        <f>'CCCD Monitoring Framework'!D29</f>
        <v># of farmer group MEMBERS IN supported groups</v>
      </c>
      <c r="E17" s="310"/>
      <c r="F17" s="402">
        <f>G17+H17</f>
        <v>0</v>
      </c>
      <c r="G17" s="310"/>
      <c r="H17" s="310"/>
      <c r="I17" s="335">
        <f>K17+J17</f>
        <v>0</v>
      </c>
      <c r="J17" s="336"/>
      <c r="K17" s="336"/>
      <c r="L17" s="309" t="str">
        <f>IF(F17&lt;F16,"Error","")</f>
        <v/>
      </c>
      <c r="M17" s="310"/>
      <c r="N17" s="402">
        <f>O17+P17</f>
        <v>0</v>
      </c>
      <c r="O17" s="310"/>
      <c r="P17" s="310"/>
      <c r="Q17" s="335">
        <f>S17+R17</f>
        <v>0</v>
      </c>
      <c r="R17" s="336"/>
      <c r="S17" s="336"/>
      <c r="T17" s="309" t="str">
        <f>IF(N17&lt;N16,"Error","")</f>
        <v/>
      </c>
      <c r="U17" s="310"/>
      <c r="V17" s="402">
        <f>W17+X17</f>
        <v>0</v>
      </c>
      <c r="W17" s="310"/>
      <c r="X17" s="310"/>
      <c r="Y17" s="335">
        <f>AA17+Z17</f>
        <v>0</v>
      </c>
      <c r="Z17" s="336"/>
      <c r="AA17" s="336"/>
      <c r="AB17" s="309" t="str">
        <f>IF(V17&lt;V16,"Error","")</f>
        <v/>
      </c>
      <c r="AC17" s="310"/>
      <c r="AD17" s="402">
        <f>AE17+AF17</f>
        <v>0</v>
      </c>
      <c r="AE17" s="310"/>
      <c r="AF17" s="310"/>
      <c r="AG17" s="335">
        <f>AI17+AH17</f>
        <v>0</v>
      </c>
      <c r="AH17" s="336"/>
      <c r="AI17" s="336"/>
      <c r="AJ17" s="309" t="str">
        <f>IF(AD17&lt;AD16,"Error","")</f>
        <v/>
      </c>
      <c r="AK17" s="310"/>
      <c r="AL17" s="402">
        <f>AM17+AN17</f>
        <v>0</v>
      </c>
      <c r="AM17" s="310"/>
      <c r="AN17" s="310"/>
      <c r="AO17" s="335">
        <f>AQ17+AP17</f>
        <v>0</v>
      </c>
      <c r="AP17" s="336"/>
      <c r="AQ17" s="336"/>
      <c r="AR17" s="309" t="str">
        <f>IF(AL17&lt;AL16,"Error","")</f>
        <v/>
      </c>
      <c r="AS17" s="310"/>
      <c r="AT17" s="402">
        <f>AU17+AV17</f>
        <v>0</v>
      </c>
      <c r="AU17" s="310"/>
      <c r="AV17" s="310"/>
      <c r="AW17" s="335">
        <f>AY17+AX17</f>
        <v>0</v>
      </c>
      <c r="AX17" s="336"/>
      <c r="AY17" s="336"/>
      <c r="AZ17" s="309" t="str">
        <f>IF(AT17&lt;AT16,"Error","")</f>
        <v/>
      </c>
      <c r="BA17" s="310"/>
      <c r="BB17" s="402">
        <f>BC17+BD17</f>
        <v>0</v>
      </c>
      <c r="BC17" s="310"/>
      <c r="BD17" s="310"/>
      <c r="BE17" s="335">
        <f>BG17+BF17</f>
        <v>0</v>
      </c>
      <c r="BF17" s="336"/>
      <c r="BG17" s="336"/>
      <c r="BH17" s="309" t="str">
        <f>IF(BB17&lt;BB16,"Error","")</f>
        <v/>
      </c>
    </row>
    <row r="18" spans="1:60" ht="39" x14ac:dyDescent="0.25">
      <c r="A18" s="8" t="s">
        <v>327</v>
      </c>
      <c r="B18" s="367" t="str">
        <f>'CCCD Monitoring Framework'!$C$19</f>
        <v>Community members are organized in groups</v>
      </c>
      <c r="C18" s="460" t="s">
        <v>798</v>
      </c>
      <c r="D18" s="171" t="str">
        <f>'CCCD Monitoring Framework'!D30</f>
        <v># of PIP groups supported</v>
      </c>
      <c r="E18" s="310"/>
      <c r="F18" s="402"/>
      <c r="G18" s="279"/>
      <c r="H18" s="279"/>
      <c r="I18" s="279"/>
      <c r="J18" s="279"/>
      <c r="K18" s="368"/>
      <c r="L18" s="309"/>
      <c r="M18" s="310"/>
      <c r="N18" s="402"/>
      <c r="O18" s="279"/>
      <c r="P18" s="279"/>
      <c r="Q18" s="279"/>
      <c r="R18" s="279"/>
      <c r="S18" s="368"/>
      <c r="T18" s="309"/>
      <c r="U18" s="310"/>
      <c r="V18" s="402"/>
      <c r="W18" s="279"/>
      <c r="X18" s="279"/>
      <c r="Y18" s="279"/>
      <c r="Z18" s="279"/>
      <c r="AA18" s="368"/>
      <c r="AB18" s="309"/>
      <c r="AC18" s="310"/>
      <c r="AD18" s="402"/>
      <c r="AE18" s="279"/>
      <c r="AF18" s="279"/>
      <c r="AG18" s="279"/>
      <c r="AH18" s="279"/>
      <c r="AI18" s="368"/>
      <c r="AJ18" s="309"/>
      <c r="AK18" s="310"/>
      <c r="AL18" s="402"/>
      <c r="AM18" s="279"/>
      <c r="AN18" s="279"/>
      <c r="AO18" s="279"/>
      <c r="AP18" s="279"/>
      <c r="AQ18" s="368"/>
      <c r="AR18" s="309"/>
      <c r="AS18" s="310"/>
      <c r="AT18" s="402"/>
      <c r="AU18" s="279"/>
      <c r="AV18" s="279"/>
      <c r="AW18" s="279"/>
      <c r="AX18" s="279"/>
      <c r="AY18" s="368"/>
      <c r="AZ18" s="309"/>
      <c r="BA18" s="310"/>
      <c r="BB18" s="402"/>
      <c r="BC18" s="279"/>
      <c r="BD18" s="279"/>
      <c r="BE18" s="279"/>
      <c r="BF18" s="279"/>
      <c r="BG18" s="368"/>
      <c r="BH18" s="309"/>
    </row>
    <row r="19" spans="1:60" ht="39" x14ac:dyDescent="0.25">
      <c r="A19" s="8" t="s">
        <v>327</v>
      </c>
      <c r="B19" s="367" t="str">
        <f>'CCCD Monitoring Framework'!$C$19</f>
        <v>Community members are organized in groups</v>
      </c>
      <c r="C19" s="460" t="s">
        <v>799</v>
      </c>
      <c r="D19" s="171" t="str">
        <f>'CCCD Monitoring Framework'!D31</f>
        <v>Total # of PIP farmers trained/ supported</v>
      </c>
      <c r="E19" s="310"/>
      <c r="F19" s="402">
        <f t="shared" ref="F19:F24" si="0">G19+H19</f>
        <v>0</v>
      </c>
      <c r="G19" s="403"/>
      <c r="H19" s="403"/>
      <c r="I19" s="335">
        <f t="shared" ref="I19:I24" si="1">K19+J19</f>
        <v>0</v>
      </c>
      <c r="J19" s="336"/>
      <c r="K19" s="336"/>
      <c r="L19" s="309"/>
      <c r="M19" s="310"/>
      <c r="N19" s="402">
        <f t="shared" ref="N19:N24" si="2">O19+P19</f>
        <v>0</v>
      </c>
      <c r="O19" s="403"/>
      <c r="P19" s="403"/>
      <c r="Q19" s="335">
        <f t="shared" ref="Q19:Q24" si="3">S19+R19</f>
        <v>0</v>
      </c>
      <c r="R19" s="336"/>
      <c r="S19" s="336"/>
      <c r="T19" s="309"/>
      <c r="U19" s="310"/>
      <c r="V19" s="402">
        <f t="shared" ref="V19:V24" si="4">W19+X19</f>
        <v>0</v>
      </c>
      <c r="W19" s="403"/>
      <c r="X19" s="403"/>
      <c r="Y19" s="335">
        <f t="shared" ref="Y19:Y24" si="5">AA19+Z19</f>
        <v>0</v>
      </c>
      <c r="Z19" s="336"/>
      <c r="AA19" s="336"/>
      <c r="AB19" s="309"/>
      <c r="AC19" s="310"/>
      <c r="AD19" s="402">
        <f t="shared" ref="AD19:AD24" si="6">AE19+AF19</f>
        <v>0</v>
      </c>
      <c r="AE19" s="403"/>
      <c r="AF19" s="403"/>
      <c r="AG19" s="335">
        <f t="shared" ref="AG19:AG24" si="7">AI19+AH19</f>
        <v>0</v>
      </c>
      <c r="AH19" s="336"/>
      <c r="AI19" s="336"/>
      <c r="AJ19" s="309"/>
      <c r="AK19" s="310"/>
      <c r="AL19" s="402">
        <f t="shared" ref="AL19:AL24" si="8">AM19+AN19</f>
        <v>0</v>
      </c>
      <c r="AM19" s="403"/>
      <c r="AN19" s="403"/>
      <c r="AO19" s="335">
        <f t="shared" ref="AO19:AO24" si="9">AQ19+AP19</f>
        <v>0</v>
      </c>
      <c r="AP19" s="336"/>
      <c r="AQ19" s="336"/>
      <c r="AR19" s="309"/>
      <c r="AS19" s="310"/>
      <c r="AT19" s="402">
        <f t="shared" ref="AT19:AT24" si="10">AU19+AV19</f>
        <v>0</v>
      </c>
      <c r="AU19" s="403"/>
      <c r="AV19" s="403"/>
      <c r="AW19" s="335">
        <f t="shared" ref="AW19:AW24" si="11">AY19+AX19</f>
        <v>0</v>
      </c>
      <c r="AX19" s="336"/>
      <c r="AY19" s="336"/>
      <c r="AZ19" s="309"/>
      <c r="BA19" s="310"/>
      <c r="BB19" s="402">
        <f t="shared" ref="BB19:BB24" si="12">BC19+BD19</f>
        <v>0</v>
      </c>
      <c r="BC19" s="403"/>
      <c r="BD19" s="403"/>
      <c r="BE19" s="335">
        <f t="shared" ref="BE19:BE24" si="13">BG19+BF19</f>
        <v>0</v>
      </c>
      <c r="BF19" s="336"/>
      <c r="BG19" s="336"/>
      <c r="BH19" s="309"/>
    </row>
    <row r="20" spans="1:60" x14ac:dyDescent="0.25">
      <c r="A20" s="8" t="s">
        <v>830</v>
      </c>
      <c r="B20" s="367" t="s">
        <v>831</v>
      </c>
      <c r="C20" s="460" t="s">
        <v>832</v>
      </c>
      <c r="D20" s="171" t="s">
        <v>825</v>
      </c>
      <c r="E20" s="310"/>
      <c r="F20" s="402">
        <f t="shared" si="0"/>
        <v>0</v>
      </c>
      <c r="G20" s="403"/>
      <c r="H20" s="403"/>
      <c r="I20" s="335">
        <f t="shared" si="1"/>
        <v>0</v>
      </c>
      <c r="J20" s="336"/>
      <c r="K20" s="336"/>
      <c r="L20" s="309"/>
      <c r="M20" s="310"/>
      <c r="N20" s="402">
        <f t="shared" si="2"/>
        <v>0</v>
      </c>
      <c r="O20" s="403"/>
      <c r="P20" s="403"/>
      <c r="Q20" s="335">
        <f t="shared" si="3"/>
        <v>0</v>
      </c>
      <c r="R20" s="336"/>
      <c r="S20" s="336"/>
      <c r="T20" s="309"/>
      <c r="U20" s="310"/>
      <c r="V20" s="402">
        <f t="shared" si="4"/>
        <v>0</v>
      </c>
      <c r="W20" s="403"/>
      <c r="X20" s="403"/>
      <c r="Y20" s="335">
        <f t="shared" si="5"/>
        <v>0</v>
      </c>
      <c r="Z20" s="336"/>
      <c r="AA20" s="336"/>
      <c r="AB20" s="309"/>
      <c r="AC20" s="310"/>
      <c r="AD20" s="402">
        <f t="shared" si="6"/>
        <v>0</v>
      </c>
      <c r="AE20" s="403"/>
      <c r="AF20" s="403"/>
      <c r="AG20" s="335">
        <f t="shared" si="7"/>
        <v>0</v>
      </c>
      <c r="AH20" s="336"/>
      <c r="AI20" s="336"/>
      <c r="AJ20" s="309"/>
      <c r="AK20" s="310"/>
      <c r="AL20" s="402">
        <f t="shared" si="8"/>
        <v>0</v>
      </c>
      <c r="AM20" s="403"/>
      <c r="AN20" s="403"/>
      <c r="AO20" s="335">
        <f t="shared" si="9"/>
        <v>0</v>
      </c>
      <c r="AP20" s="336"/>
      <c r="AQ20" s="336"/>
      <c r="AR20" s="309"/>
      <c r="AS20" s="310"/>
      <c r="AT20" s="402">
        <f t="shared" si="10"/>
        <v>0</v>
      </c>
      <c r="AU20" s="403"/>
      <c r="AV20" s="403"/>
      <c r="AW20" s="335">
        <f t="shared" si="11"/>
        <v>0</v>
      </c>
      <c r="AX20" s="336"/>
      <c r="AY20" s="336"/>
      <c r="AZ20" s="309"/>
      <c r="BA20" s="310"/>
      <c r="BB20" s="402">
        <f t="shared" si="12"/>
        <v>0</v>
      </c>
      <c r="BC20" s="403"/>
      <c r="BD20" s="403"/>
      <c r="BE20" s="335">
        <f t="shared" si="13"/>
        <v>0</v>
      </c>
      <c r="BF20" s="336"/>
      <c r="BG20" s="336"/>
      <c r="BH20" s="309"/>
    </row>
    <row r="21" spans="1:60" x14ac:dyDescent="0.25">
      <c r="A21" s="8" t="s">
        <v>830</v>
      </c>
      <c r="B21" s="367" t="s">
        <v>831</v>
      </c>
      <c r="C21" s="460" t="s">
        <v>833</v>
      </c>
      <c r="D21" s="171" t="s">
        <v>826</v>
      </c>
      <c r="E21" s="310"/>
      <c r="F21" s="402">
        <f t="shared" si="0"/>
        <v>0</v>
      </c>
      <c r="G21" s="403"/>
      <c r="H21" s="403"/>
      <c r="I21" s="335">
        <f t="shared" si="1"/>
        <v>0</v>
      </c>
      <c r="J21" s="336"/>
      <c r="K21" s="336"/>
      <c r="L21" s="309"/>
      <c r="M21" s="310"/>
      <c r="N21" s="402">
        <f t="shared" si="2"/>
        <v>0</v>
      </c>
      <c r="O21" s="403"/>
      <c r="P21" s="403"/>
      <c r="Q21" s="335">
        <f t="shared" si="3"/>
        <v>0</v>
      </c>
      <c r="R21" s="336"/>
      <c r="S21" s="336"/>
      <c r="T21" s="309"/>
      <c r="U21" s="310"/>
      <c r="V21" s="402">
        <f t="shared" si="4"/>
        <v>0</v>
      </c>
      <c r="W21" s="403"/>
      <c r="X21" s="403"/>
      <c r="Y21" s="335">
        <f t="shared" si="5"/>
        <v>0</v>
      </c>
      <c r="Z21" s="336"/>
      <c r="AA21" s="336"/>
      <c r="AB21" s="309"/>
      <c r="AC21" s="310"/>
      <c r="AD21" s="402">
        <f t="shared" si="6"/>
        <v>0</v>
      </c>
      <c r="AE21" s="403"/>
      <c r="AF21" s="403"/>
      <c r="AG21" s="335">
        <f t="shared" si="7"/>
        <v>0</v>
      </c>
      <c r="AH21" s="336"/>
      <c r="AI21" s="336"/>
      <c r="AJ21" s="309"/>
      <c r="AK21" s="310"/>
      <c r="AL21" s="402">
        <f t="shared" si="8"/>
        <v>0</v>
      </c>
      <c r="AM21" s="403"/>
      <c r="AN21" s="403"/>
      <c r="AO21" s="335">
        <f t="shared" si="9"/>
        <v>0</v>
      </c>
      <c r="AP21" s="336"/>
      <c r="AQ21" s="336"/>
      <c r="AR21" s="309"/>
      <c r="AS21" s="310"/>
      <c r="AT21" s="402">
        <f t="shared" si="10"/>
        <v>0</v>
      </c>
      <c r="AU21" s="403"/>
      <c r="AV21" s="403"/>
      <c r="AW21" s="335">
        <f t="shared" si="11"/>
        <v>0</v>
      </c>
      <c r="AX21" s="336"/>
      <c r="AY21" s="336"/>
      <c r="AZ21" s="309"/>
      <c r="BA21" s="310"/>
      <c r="BB21" s="402">
        <f t="shared" si="12"/>
        <v>0</v>
      </c>
      <c r="BC21" s="403"/>
      <c r="BD21" s="403"/>
      <c r="BE21" s="335">
        <f t="shared" si="13"/>
        <v>0</v>
      </c>
      <c r="BF21" s="336"/>
      <c r="BG21" s="336"/>
      <c r="BH21" s="309"/>
    </row>
    <row r="22" spans="1:60" x14ac:dyDescent="0.25">
      <c r="A22" s="8" t="s">
        <v>830</v>
      </c>
      <c r="B22" s="367" t="s">
        <v>831</v>
      </c>
      <c r="C22" s="460" t="s">
        <v>834</v>
      </c>
      <c r="D22" s="171" t="s">
        <v>827</v>
      </c>
      <c r="E22" s="310"/>
      <c r="F22" s="402">
        <f t="shared" si="0"/>
        <v>0</v>
      </c>
      <c r="G22" s="403"/>
      <c r="H22" s="403"/>
      <c r="I22" s="335">
        <f t="shared" si="1"/>
        <v>0</v>
      </c>
      <c r="J22" s="336"/>
      <c r="K22" s="336"/>
      <c r="L22" s="309"/>
      <c r="M22" s="310"/>
      <c r="N22" s="402">
        <f t="shared" si="2"/>
        <v>0</v>
      </c>
      <c r="O22" s="403"/>
      <c r="P22" s="403"/>
      <c r="Q22" s="335">
        <f t="shared" si="3"/>
        <v>0</v>
      </c>
      <c r="R22" s="336"/>
      <c r="S22" s="336"/>
      <c r="T22" s="309"/>
      <c r="U22" s="310"/>
      <c r="V22" s="402">
        <f t="shared" si="4"/>
        <v>0</v>
      </c>
      <c r="W22" s="403"/>
      <c r="X22" s="403"/>
      <c r="Y22" s="335">
        <f t="shared" si="5"/>
        <v>0</v>
      </c>
      <c r="Z22" s="336"/>
      <c r="AA22" s="336"/>
      <c r="AB22" s="309"/>
      <c r="AC22" s="310"/>
      <c r="AD22" s="402">
        <f t="shared" si="6"/>
        <v>0</v>
      </c>
      <c r="AE22" s="403"/>
      <c r="AF22" s="403"/>
      <c r="AG22" s="335">
        <f t="shared" si="7"/>
        <v>0</v>
      </c>
      <c r="AH22" s="336"/>
      <c r="AI22" s="336"/>
      <c r="AJ22" s="309"/>
      <c r="AK22" s="310"/>
      <c r="AL22" s="402">
        <f t="shared" si="8"/>
        <v>0</v>
      </c>
      <c r="AM22" s="403"/>
      <c r="AN22" s="403"/>
      <c r="AO22" s="335">
        <f t="shared" si="9"/>
        <v>0</v>
      </c>
      <c r="AP22" s="336"/>
      <c r="AQ22" s="336"/>
      <c r="AR22" s="309"/>
      <c r="AS22" s="310"/>
      <c r="AT22" s="402">
        <f t="shared" si="10"/>
        <v>0</v>
      </c>
      <c r="AU22" s="403"/>
      <c r="AV22" s="403"/>
      <c r="AW22" s="335">
        <f t="shared" si="11"/>
        <v>0</v>
      </c>
      <c r="AX22" s="336"/>
      <c r="AY22" s="336"/>
      <c r="AZ22" s="309"/>
      <c r="BA22" s="310"/>
      <c r="BB22" s="402">
        <f t="shared" si="12"/>
        <v>0</v>
      </c>
      <c r="BC22" s="403"/>
      <c r="BD22" s="403"/>
      <c r="BE22" s="335">
        <f t="shared" si="13"/>
        <v>0</v>
      </c>
      <c r="BF22" s="336"/>
      <c r="BG22" s="336"/>
      <c r="BH22" s="309"/>
    </row>
    <row r="23" spans="1:60" x14ac:dyDescent="0.25">
      <c r="A23" s="8" t="s">
        <v>830</v>
      </c>
      <c r="B23" s="367" t="s">
        <v>831</v>
      </c>
      <c r="C23" s="460" t="s">
        <v>835</v>
      </c>
      <c r="D23" s="171" t="s">
        <v>828</v>
      </c>
      <c r="E23" s="310"/>
      <c r="F23" s="402">
        <f t="shared" si="0"/>
        <v>0</v>
      </c>
      <c r="G23" s="403"/>
      <c r="H23" s="403"/>
      <c r="I23" s="335">
        <f t="shared" si="1"/>
        <v>0</v>
      </c>
      <c r="J23" s="336"/>
      <c r="K23" s="336"/>
      <c r="L23" s="309"/>
      <c r="M23" s="310"/>
      <c r="N23" s="402">
        <f t="shared" si="2"/>
        <v>0</v>
      </c>
      <c r="O23" s="403"/>
      <c r="P23" s="403"/>
      <c r="Q23" s="335">
        <f t="shared" si="3"/>
        <v>0</v>
      </c>
      <c r="R23" s="336"/>
      <c r="S23" s="336"/>
      <c r="T23" s="309"/>
      <c r="U23" s="310"/>
      <c r="V23" s="402">
        <f t="shared" si="4"/>
        <v>0</v>
      </c>
      <c r="W23" s="403"/>
      <c r="X23" s="403"/>
      <c r="Y23" s="335">
        <f t="shared" si="5"/>
        <v>0</v>
      </c>
      <c r="Z23" s="336"/>
      <c r="AA23" s="336"/>
      <c r="AB23" s="309"/>
      <c r="AC23" s="310"/>
      <c r="AD23" s="402">
        <f t="shared" si="6"/>
        <v>0</v>
      </c>
      <c r="AE23" s="403"/>
      <c r="AF23" s="403"/>
      <c r="AG23" s="335">
        <f t="shared" si="7"/>
        <v>0</v>
      </c>
      <c r="AH23" s="336"/>
      <c r="AI23" s="336"/>
      <c r="AJ23" s="309"/>
      <c r="AK23" s="310"/>
      <c r="AL23" s="402">
        <f t="shared" si="8"/>
        <v>0</v>
      </c>
      <c r="AM23" s="403"/>
      <c r="AN23" s="403"/>
      <c r="AO23" s="335">
        <f t="shared" si="9"/>
        <v>0</v>
      </c>
      <c r="AP23" s="336"/>
      <c r="AQ23" s="336"/>
      <c r="AR23" s="309"/>
      <c r="AS23" s="310"/>
      <c r="AT23" s="402">
        <f t="shared" si="10"/>
        <v>0</v>
      </c>
      <c r="AU23" s="403"/>
      <c r="AV23" s="403"/>
      <c r="AW23" s="335">
        <f t="shared" si="11"/>
        <v>0</v>
      </c>
      <c r="AX23" s="336"/>
      <c r="AY23" s="336"/>
      <c r="AZ23" s="309"/>
      <c r="BA23" s="310"/>
      <c r="BB23" s="402">
        <f t="shared" si="12"/>
        <v>0</v>
      </c>
      <c r="BC23" s="403"/>
      <c r="BD23" s="403"/>
      <c r="BE23" s="335">
        <f t="shared" si="13"/>
        <v>0</v>
      </c>
      <c r="BF23" s="336"/>
      <c r="BG23" s="336"/>
      <c r="BH23" s="309"/>
    </row>
    <row r="24" spans="1:60" x14ac:dyDescent="0.25">
      <c r="A24" s="8" t="s">
        <v>830</v>
      </c>
      <c r="B24" s="367" t="s">
        <v>831</v>
      </c>
      <c r="C24" s="460" t="s">
        <v>836</v>
      </c>
      <c r="D24" s="171" t="s">
        <v>829</v>
      </c>
      <c r="E24" s="310"/>
      <c r="F24" s="402">
        <f t="shared" si="0"/>
        <v>0</v>
      </c>
      <c r="G24" s="403"/>
      <c r="H24" s="403"/>
      <c r="I24" s="335">
        <f t="shared" si="1"/>
        <v>0</v>
      </c>
      <c r="J24" s="336"/>
      <c r="K24" s="336"/>
      <c r="L24" s="309"/>
      <c r="M24" s="310"/>
      <c r="N24" s="402">
        <f t="shared" si="2"/>
        <v>0</v>
      </c>
      <c r="O24" s="403"/>
      <c r="P24" s="403"/>
      <c r="Q24" s="335">
        <f t="shared" si="3"/>
        <v>0</v>
      </c>
      <c r="R24" s="336"/>
      <c r="S24" s="336"/>
      <c r="T24" s="309"/>
      <c r="U24" s="310"/>
      <c r="V24" s="402">
        <f t="shared" si="4"/>
        <v>0</v>
      </c>
      <c r="W24" s="403"/>
      <c r="X24" s="403"/>
      <c r="Y24" s="335">
        <f t="shared" si="5"/>
        <v>0</v>
      </c>
      <c r="Z24" s="336"/>
      <c r="AA24" s="336"/>
      <c r="AB24" s="309"/>
      <c r="AC24" s="310"/>
      <c r="AD24" s="402">
        <f t="shared" si="6"/>
        <v>0</v>
      </c>
      <c r="AE24" s="403"/>
      <c r="AF24" s="403"/>
      <c r="AG24" s="335">
        <f t="shared" si="7"/>
        <v>0</v>
      </c>
      <c r="AH24" s="336"/>
      <c r="AI24" s="336"/>
      <c r="AJ24" s="309"/>
      <c r="AK24" s="310"/>
      <c r="AL24" s="402">
        <f t="shared" si="8"/>
        <v>0</v>
      </c>
      <c r="AM24" s="403"/>
      <c r="AN24" s="403"/>
      <c r="AO24" s="335">
        <f t="shared" si="9"/>
        <v>0</v>
      </c>
      <c r="AP24" s="336"/>
      <c r="AQ24" s="336"/>
      <c r="AR24" s="309"/>
      <c r="AS24" s="310"/>
      <c r="AT24" s="402">
        <f t="shared" si="10"/>
        <v>0</v>
      </c>
      <c r="AU24" s="403"/>
      <c r="AV24" s="403"/>
      <c r="AW24" s="335">
        <f t="shared" si="11"/>
        <v>0</v>
      </c>
      <c r="AX24" s="336"/>
      <c r="AY24" s="336"/>
      <c r="AZ24" s="309"/>
      <c r="BA24" s="310"/>
      <c r="BB24" s="402">
        <f t="shared" si="12"/>
        <v>0</v>
      </c>
      <c r="BC24" s="403"/>
      <c r="BD24" s="403"/>
      <c r="BE24" s="335">
        <f t="shared" si="13"/>
        <v>0</v>
      </c>
      <c r="BF24" s="336"/>
      <c r="BG24" s="336"/>
      <c r="BH24" s="309"/>
    </row>
    <row r="25" spans="1:60" ht="39" x14ac:dyDescent="0.25">
      <c r="A25" s="8" t="s">
        <v>327</v>
      </c>
      <c r="B25" s="367" t="str">
        <f>'CCCD Monitoring Framework'!$C$19</f>
        <v>Community members are organized in groups</v>
      </c>
      <c r="C25" s="460" t="s">
        <v>776</v>
      </c>
      <c r="D25" s="238" t="str">
        <f>'CCCD Monitoring Framework'!D33</f>
        <v># of reflection meetings held with community members about actions to tackle challenges in the community</v>
      </c>
      <c r="E25" s="310"/>
      <c r="F25" s="403"/>
      <c r="G25" s="278"/>
      <c r="H25" s="278"/>
      <c r="I25" s="278"/>
      <c r="J25" s="278"/>
      <c r="K25" s="369"/>
      <c r="L25" s="309"/>
      <c r="M25" s="310"/>
      <c r="N25" s="403"/>
      <c r="O25" s="311"/>
      <c r="P25" s="311"/>
      <c r="Q25" s="278"/>
      <c r="R25" s="311"/>
      <c r="S25" s="416"/>
      <c r="T25" s="309"/>
      <c r="U25" s="310"/>
      <c r="V25" s="403"/>
      <c r="W25" s="278"/>
      <c r="X25" s="278"/>
      <c r="Y25" s="278"/>
      <c r="Z25" s="278"/>
      <c r="AA25" s="369"/>
      <c r="AB25" s="309"/>
      <c r="AC25" s="310"/>
      <c r="AD25" s="403"/>
      <c r="AE25" s="278"/>
      <c r="AF25" s="278"/>
      <c r="AG25" s="278"/>
      <c r="AH25" s="278"/>
      <c r="AI25" s="369"/>
      <c r="AJ25" s="309"/>
      <c r="AK25" s="310"/>
      <c r="AL25" s="403"/>
      <c r="AM25" s="278"/>
      <c r="AN25" s="278"/>
      <c r="AO25" s="278"/>
      <c r="AP25" s="278"/>
      <c r="AQ25" s="369"/>
      <c r="AR25" s="309"/>
      <c r="AS25" s="310"/>
      <c r="AT25" s="403"/>
      <c r="AU25" s="278"/>
      <c r="AV25" s="278"/>
      <c r="AW25" s="278"/>
      <c r="AX25" s="278"/>
      <c r="AY25" s="369"/>
      <c r="AZ25" s="309"/>
      <c r="BA25" s="310"/>
      <c r="BB25" s="403"/>
      <c r="BC25" s="278"/>
      <c r="BD25" s="278"/>
      <c r="BE25" s="278"/>
      <c r="BF25" s="278"/>
      <c r="BG25" s="369"/>
      <c r="BH25" s="309"/>
    </row>
    <row r="26" spans="1:60" ht="39" x14ac:dyDescent="0.25">
      <c r="A26" s="8" t="s">
        <v>327</v>
      </c>
      <c r="B26" s="367" t="str">
        <f>'CCCD Monitoring Framework'!$C$19</f>
        <v>Community members are organized in groups</v>
      </c>
      <c r="C26" s="460" t="s">
        <v>777</v>
      </c>
      <c r="D26" s="238" t="str">
        <f>'CCCD Monitoring Framework'!D21</f>
        <v># of CBOs (a.o. CLAs, CDCs, FLAs) supported</v>
      </c>
      <c r="E26" s="310"/>
      <c r="F26" s="403"/>
      <c r="G26" s="278"/>
      <c r="H26" s="278"/>
      <c r="I26" s="278"/>
      <c r="J26" s="278"/>
      <c r="K26" s="369"/>
      <c r="L26" s="309" t="str">
        <f>IF((F27+F28+F29)&lt;F26,"Error","")</f>
        <v/>
      </c>
      <c r="M26" s="310"/>
      <c r="N26" s="403"/>
      <c r="O26" s="311"/>
      <c r="P26" s="311"/>
      <c r="Q26" s="278"/>
      <c r="R26" s="311"/>
      <c r="S26" s="416"/>
      <c r="T26" s="309" t="str">
        <f>IF((N27+N28+N29)&lt;N26,"Error","")</f>
        <v/>
      </c>
      <c r="U26" s="310"/>
      <c r="V26" s="403"/>
      <c r="W26" s="278"/>
      <c r="X26" s="278"/>
      <c r="Y26" s="278"/>
      <c r="Z26" s="278"/>
      <c r="AA26" s="369"/>
      <c r="AB26" s="309" t="str">
        <f>IF((V27+V28+V29)&lt;V26,"Error","")</f>
        <v/>
      </c>
      <c r="AC26" s="310"/>
      <c r="AD26" s="403"/>
      <c r="AE26" s="278"/>
      <c r="AF26" s="278"/>
      <c r="AG26" s="278"/>
      <c r="AH26" s="278"/>
      <c r="AI26" s="369"/>
      <c r="AJ26" s="309" t="str">
        <f>IF((AD27+AD28+AD29)&lt;AD26,"Error","")</f>
        <v/>
      </c>
      <c r="AK26" s="310"/>
      <c r="AL26" s="403"/>
      <c r="AM26" s="278"/>
      <c r="AN26" s="278"/>
      <c r="AO26" s="278"/>
      <c r="AP26" s="278"/>
      <c r="AQ26" s="369"/>
      <c r="AR26" s="309" t="str">
        <f>IF((AL27+AL28+AL29)&lt;AL26,"Error","")</f>
        <v/>
      </c>
      <c r="AS26" s="310"/>
      <c r="AT26" s="403"/>
      <c r="AU26" s="278"/>
      <c r="AV26" s="278"/>
      <c r="AW26" s="278"/>
      <c r="AX26" s="278"/>
      <c r="AY26" s="369"/>
      <c r="AZ26" s="309" t="str">
        <f>IF((AT27+AT28+AT29)&lt;AT26,"Error","")</f>
        <v/>
      </c>
      <c r="BA26" s="310"/>
      <c r="BB26" s="403"/>
      <c r="BC26" s="278"/>
      <c r="BD26" s="278"/>
      <c r="BE26" s="278"/>
      <c r="BF26" s="278"/>
      <c r="BG26" s="369"/>
      <c r="BH26" s="309" t="str">
        <f>IF((BB27+BB28+BB29)&lt;BB26,"Error","")</f>
        <v/>
      </c>
    </row>
    <row r="27" spans="1:60" ht="39" x14ac:dyDescent="0.25">
      <c r="A27" s="17" t="s">
        <v>328</v>
      </c>
      <c r="B27" s="366" t="str">
        <f>'CCCD Monitoring Framework'!$C$45</f>
        <v>CBOs are established</v>
      </c>
      <c r="C27" s="460" t="s">
        <v>778</v>
      </c>
      <c r="D27" s="171" t="str">
        <f>'CCCD Monitoring Framework'!D45</f>
        <v># of Cluster Level Association (CLA) supported</v>
      </c>
      <c r="E27" s="310"/>
      <c r="F27" s="403"/>
      <c r="G27" s="278"/>
      <c r="H27" s="278"/>
      <c r="I27" s="278"/>
      <c r="J27" s="278"/>
      <c r="K27" s="369"/>
      <c r="L27" s="309"/>
      <c r="M27" s="310"/>
      <c r="N27" s="403"/>
      <c r="O27" s="311"/>
      <c r="P27" s="311"/>
      <c r="Q27" s="278"/>
      <c r="R27" s="311"/>
      <c r="S27" s="416"/>
      <c r="T27" s="309"/>
      <c r="U27" s="310"/>
      <c r="V27" s="403"/>
      <c r="W27" s="278"/>
      <c r="X27" s="278"/>
      <c r="Y27" s="278"/>
      <c r="Z27" s="278"/>
      <c r="AA27" s="369"/>
      <c r="AB27" s="309"/>
      <c r="AC27" s="310"/>
      <c r="AD27" s="403"/>
      <c r="AE27" s="278"/>
      <c r="AF27" s="278"/>
      <c r="AG27" s="278"/>
      <c r="AH27" s="278"/>
      <c r="AI27" s="369"/>
      <c r="AJ27" s="309"/>
      <c r="AK27" s="310"/>
      <c r="AL27" s="403"/>
      <c r="AM27" s="278"/>
      <c r="AN27" s="278"/>
      <c r="AO27" s="278"/>
      <c r="AP27" s="278"/>
      <c r="AQ27" s="369"/>
      <c r="AR27" s="309"/>
      <c r="AS27" s="310"/>
      <c r="AT27" s="403"/>
      <c r="AU27" s="278"/>
      <c r="AV27" s="278"/>
      <c r="AW27" s="278"/>
      <c r="AX27" s="278"/>
      <c r="AY27" s="369"/>
      <c r="AZ27" s="309"/>
      <c r="BA27" s="310"/>
      <c r="BB27" s="403"/>
      <c r="BC27" s="278"/>
      <c r="BD27" s="278"/>
      <c r="BE27" s="278"/>
      <c r="BF27" s="278"/>
      <c r="BG27" s="369"/>
      <c r="BH27" s="309"/>
    </row>
    <row r="28" spans="1:60" ht="39" x14ac:dyDescent="0.25">
      <c r="A28" s="17" t="s">
        <v>328</v>
      </c>
      <c r="B28" s="366" t="str">
        <f>'CCCD Monitoring Framework'!$C$45</f>
        <v>CBOs are established</v>
      </c>
      <c r="C28" s="460" t="s">
        <v>779</v>
      </c>
      <c r="D28" s="171" t="str">
        <f>'CCCD Monitoring Framework'!D46</f>
        <v># of Federation Level Association (FLA) supported</v>
      </c>
      <c r="E28" s="310"/>
      <c r="F28" s="403"/>
      <c r="G28" s="278"/>
      <c r="H28" s="278"/>
      <c r="I28" s="278"/>
      <c r="J28" s="278"/>
      <c r="K28" s="369"/>
      <c r="L28" s="309"/>
      <c r="M28" s="310"/>
      <c r="N28" s="403"/>
      <c r="O28" s="311"/>
      <c r="P28" s="311"/>
      <c r="Q28" s="278"/>
      <c r="R28" s="311"/>
      <c r="S28" s="416"/>
      <c r="T28" s="309"/>
      <c r="U28" s="310"/>
      <c r="V28" s="403"/>
      <c r="W28" s="278"/>
      <c r="X28" s="278"/>
      <c r="Y28" s="278"/>
      <c r="Z28" s="278"/>
      <c r="AA28" s="369"/>
      <c r="AB28" s="309"/>
      <c r="AC28" s="310"/>
      <c r="AD28" s="403"/>
      <c r="AE28" s="278"/>
      <c r="AF28" s="278"/>
      <c r="AG28" s="278"/>
      <c r="AH28" s="278"/>
      <c r="AI28" s="369"/>
      <c r="AJ28" s="309"/>
      <c r="AK28" s="310"/>
      <c r="AL28" s="403"/>
      <c r="AM28" s="278"/>
      <c r="AN28" s="278"/>
      <c r="AO28" s="278"/>
      <c r="AP28" s="278"/>
      <c r="AQ28" s="369"/>
      <c r="AR28" s="309"/>
      <c r="AS28" s="310"/>
      <c r="AT28" s="403"/>
      <c r="AU28" s="278"/>
      <c r="AV28" s="278"/>
      <c r="AW28" s="278"/>
      <c r="AX28" s="278"/>
      <c r="AY28" s="369"/>
      <c r="AZ28" s="309"/>
      <c r="BA28" s="310"/>
      <c r="BB28" s="403"/>
      <c r="BC28" s="278"/>
      <c r="BD28" s="278"/>
      <c r="BE28" s="278"/>
      <c r="BF28" s="278"/>
      <c r="BG28" s="369"/>
      <c r="BH28" s="309"/>
    </row>
    <row r="29" spans="1:60" ht="39" x14ac:dyDescent="0.25">
      <c r="A29" s="17" t="s">
        <v>328</v>
      </c>
      <c r="B29" s="366" t="str">
        <f>'CCCD Monitoring Framework'!$C$45</f>
        <v>CBOs are established</v>
      </c>
      <c r="C29" s="460" t="s">
        <v>780</v>
      </c>
      <c r="D29" s="171" t="str">
        <f>'CCCD Monitoring Framework'!D47</f>
        <v># of Community Development Committee/ Village Development Committee (CDC/ VDC)</v>
      </c>
      <c r="E29" s="310"/>
      <c r="F29" s="403"/>
      <c r="G29" s="278"/>
      <c r="H29" s="278"/>
      <c r="I29" s="278"/>
      <c r="J29" s="278"/>
      <c r="K29" s="369"/>
      <c r="L29" s="309"/>
      <c r="M29" s="310"/>
      <c r="N29" s="403"/>
      <c r="O29" s="311"/>
      <c r="P29" s="311"/>
      <c r="Q29" s="278"/>
      <c r="R29" s="311"/>
      <c r="S29" s="416"/>
      <c r="T29" s="309"/>
      <c r="U29" s="310"/>
      <c r="V29" s="403"/>
      <c r="W29" s="278"/>
      <c r="X29" s="278"/>
      <c r="Y29" s="278"/>
      <c r="Z29" s="278"/>
      <c r="AA29" s="369"/>
      <c r="AB29" s="309"/>
      <c r="AC29" s="310"/>
      <c r="AD29" s="403"/>
      <c r="AE29" s="278"/>
      <c r="AF29" s="278"/>
      <c r="AG29" s="278"/>
      <c r="AH29" s="278"/>
      <c r="AI29" s="369"/>
      <c r="AJ29" s="309"/>
      <c r="AK29" s="310"/>
      <c r="AL29" s="403"/>
      <c r="AM29" s="278"/>
      <c r="AN29" s="278"/>
      <c r="AO29" s="278"/>
      <c r="AP29" s="278"/>
      <c r="AQ29" s="369"/>
      <c r="AR29" s="309"/>
      <c r="AS29" s="310"/>
      <c r="AT29" s="403"/>
      <c r="AU29" s="278"/>
      <c r="AV29" s="278"/>
      <c r="AW29" s="278"/>
      <c r="AX29" s="278"/>
      <c r="AY29" s="369"/>
      <c r="AZ29" s="309"/>
      <c r="BA29" s="310"/>
      <c r="BB29" s="403"/>
      <c r="BC29" s="278"/>
      <c r="BD29" s="278"/>
      <c r="BE29" s="278"/>
      <c r="BF29" s="278"/>
      <c r="BG29" s="369"/>
      <c r="BH29" s="309"/>
    </row>
    <row r="30" spans="1:60" ht="39" x14ac:dyDescent="0.25">
      <c r="A30" s="49" t="s">
        <v>329</v>
      </c>
      <c r="B30" s="370" t="str">
        <f>'CCCD Monitoring Framework'!$C$61</f>
        <v>Child Protection Committees are established and strengthened</v>
      </c>
      <c r="C30" s="460" t="s">
        <v>781</v>
      </c>
      <c r="D30" s="170" t="str">
        <f>'CCCD Monitoring Framework'!D61</f>
        <v># of CPCs supported</v>
      </c>
      <c r="E30" s="310"/>
      <c r="F30" s="403"/>
      <c r="G30" s="278"/>
      <c r="H30" s="278"/>
      <c r="I30" s="278"/>
      <c r="J30" s="278"/>
      <c r="K30" s="369"/>
      <c r="L30" s="309"/>
      <c r="M30" s="310"/>
      <c r="N30" s="403"/>
      <c r="O30" s="311"/>
      <c r="P30" s="311"/>
      <c r="Q30" s="278"/>
      <c r="R30" s="311"/>
      <c r="S30" s="416"/>
      <c r="T30" s="309"/>
      <c r="U30" s="310"/>
      <c r="V30" s="403"/>
      <c r="W30" s="278"/>
      <c r="X30" s="278"/>
      <c r="Y30" s="278"/>
      <c r="Z30" s="278"/>
      <c r="AA30" s="369"/>
      <c r="AB30" s="309"/>
      <c r="AC30" s="310"/>
      <c r="AD30" s="403"/>
      <c r="AE30" s="278"/>
      <c r="AF30" s="278"/>
      <c r="AG30" s="278"/>
      <c r="AH30" s="278"/>
      <c r="AI30" s="369"/>
      <c r="AJ30" s="309"/>
      <c r="AK30" s="310"/>
      <c r="AL30" s="403"/>
      <c r="AM30" s="278"/>
      <c r="AN30" s="278"/>
      <c r="AO30" s="278"/>
      <c r="AP30" s="278"/>
      <c r="AQ30" s="369"/>
      <c r="AR30" s="309"/>
      <c r="AS30" s="310"/>
      <c r="AT30" s="403"/>
      <c r="AU30" s="278"/>
      <c r="AV30" s="278"/>
      <c r="AW30" s="278"/>
      <c r="AX30" s="278"/>
      <c r="AY30" s="369"/>
      <c r="AZ30" s="309"/>
      <c r="BA30" s="310"/>
      <c r="BB30" s="403"/>
      <c r="BC30" s="278"/>
      <c r="BD30" s="278"/>
      <c r="BE30" s="278"/>
      <c r="BF30" s="278"/>
      <c r="BG30" s="369"/>
      <c r="BH30" s="309"/>
    </row>
    <row r="31" spans="1:60" ht="58.5" x14ac:dyDescent="0.25">
      <c r="A31" s="49" t="s">
        <v>329</v>
      </c>
      <c r="B31" s="370" t="str">
        <f>'CCCD Monitoring Framework'!C55</f>
        <v>Community members (including children) have knowledge on the rights of children</v>
      </c>
      <c r="C31" s="460" t="s">
        <v>782</v>
      </c>
      <c r="D31" s="170" t="str">
        <f>'CCCD Monitoring Framework'!D55</f>
        <v># of community members trained on the rights of children</v>
      </c>
      <c r="E31" s="310"/>
      <c r="F31" s="402">
        <f>G31+H31</f>
        <v>0</v>
      </c>
      <c r="G31" s="310"/>
      <c r="H31" s="310"/>
      <c r="I31" s="335">
        <f>K31+J31</f>
        <v>0</v>
      </c>
      <c r="J31" s="336"/>
      <c r="K31" s="336"/>
      <c r="L31" s="309"/>
      <c r="M31" s="310"/>
      <c r="N31" s="402">
        <f>O31+P31</f>
        <v>0</v>
      </c>
      <c r="O31" s="310"/>
      <c r="P31" s="310"/>
      <c r="Q31" s="335">
        <f>S31+R31</f>
        <v>0</v>
      </c>
      <c r="R31" s="336"/>
      <c r="S31" s="336"/>
      <c r="T31" s="309"/>
      <c r="U31" s="310"/>
      <c r="V31" s="402">
        <f>W31+X31</f>
        <v>0</v>
      </c>
      <c r="W31" s="310"/>
      <c r="X31" s="310"/>
      <c r="Y31" s="335">
        <f>AA31+Z31</f>
        <v>0</v>
      </c>
      <c r="Z31" s="336"/>
      <c r="AA31" s="336"/>
      <c r="AB31" s="309"/>
      <c r="AC31" s="310"/>
      <c r="AD31" s="402">
        <f>AE31+AF31</f>
        <v>0</v>
      </c>
      <c r="AE31" s="310"/>
      <c r="AF31" s="310"/>
      <c r="AG31" s="335">
        <f>AI31+AH31</f>
        <v>0</v>
      </c>
      <c r="AH31" s="336"/>
      <c r="AI31" s="336"/>
      <c r="AJ31" s="309"/>
      <c r="AK31" s="310"/>
      <c r="AL31" s="402">
        <f>AM31+AN31</f>
        <v>0</v>
      </c>
      <c r="AM31" s="310"/>
      <c r="AN31" s="310"/>
      <c r="AO31" s="335">
        <f>AQ31+AP31</f>
        <v>0</v>
      </c>
      <c r="AP31" s="336"/>
      <c r="AQ31" s="336"/>
      <c r="AR31" s="309"/>
      <c r="AS31" s="310"/>
      <c r="AT31" s="402">
        <f>AU31+AV31</f>
        <v>0</v>
      </c>
      <c r="AU31" s="310"/>
      <c r="AV31" s="310"/>
      <c r="AW31" s="335">
        <f>AY31+AX31</f>
        <v>0</v>
      </c>
      <c r="AX31" s="336"/>
      <c r="AY31" s="336"/>
      <c r="AZ31" s="309"/>
      <c r="BA31" s="310"/>
      <c r="BB31" s="402">
        <f>BC31+BD31</f>
        <v>0</v>
      </c>
      <c r="BC31" s="310"/>
      <c r="BD31" s="310"/>
      <c r="BE31" s="335">
        <f>BG31+BF31</f>
        <v>0</v>
      </c>
      <c r="BF31" s="336"/>
      <c r="BG31" s="336"/>
      <c r="BH31" s="309"/>
    </row>
    <row r="32" spans="1:60" ht="58.5" x14ac:dyDescent="0.25">
      <c r="A32" s="102" t="s">
        <v>330</v>
      </c>
      <c r="B32" s="367" t="str">
        <f>'CCCD Monitoring Framework'!$C$81</f>
        <v>Parents / caretakers are equipped with positive parenting skills.</v>
      </c>
      <c r="C32" s="460" t="s">
        <v>783</v>
      </c>
      <c r="D32" s="286" t="str">
        <f>'CCCD Monitoring Framework'!D82</f>
        <v># of Parenting Challenge groups trained this year</v>
      </c>
      <c r="E32" s="310"/>
      <c r="F32" s="403"/>
      <c r="G32" s="278"/>
      <c r="H32" s="278"/>
      <c r="I32" s="278"/>
      <c r="J32" s="278"/>
      <c r="K32" s="369"/>
      <c r="L32" s="309" t="str">
        <f>IF(F32&gt;F33,"Error","")</f>
        <v/>
      </c>
      <c r="M32" s="310"/>
      <c r="N32" s="403"/>
      <c r="O32" s="278"/>
      <c r="P32" s="278"/>
      <c r="Q32" s="278"/>
      <c r="R32" s="278"/>
      <c r="S32" s="369"/>
      <c r="T32" s="309" t="str">
        <f>IF(N32&gt;N33,"Error","")</f>
        <v/>
      </c>
      <c r="U32" s="310"/>
      <c r="V32" s="403"/>
      <c r="W32" s="278"/>
      <c r="X32" s="278"/>
      <c r="Y32" s="278"/>
      <c r="Z32" s="278"/>
      <c r="AA32" s="369"/>
      <c r="AB32" s="309" t="str">
        <f>IF(V32&gt;V33,"Error","")</f>
        <v/>
      </c>
      <c r="AC32" s="310"/>
      <c r="AD32" s="403"/>
      <c r="AE32" s="278"/>
      <c r="AF32" s="278"/>
      <c r="AG32" s="278"/>
      <c r="AH32" s="278"/>
      <c r="AI32" s="369"/>
      <c r="AJ32" s="309" t="str">
        <f>IF(AD32&gt;AD33,"Error","")</f>
        <v/>
      </c>
      <c r="AK32" s="310"/>
      <c r="AL32" s="403"/>
      <c r="AM32" s="278"/>
      <c r="AN32" s="278"/>
      <c r="AO32" s="278"/>
      <c r="AP32" s="278"/>
      <c r="AQ32" s="369"/>
      <c r="AR32" s="309" t="str">
        <f>IF(AL32&gt;AL33,"Error","")</f>
        <v/>
      </c>
      <c r="AS32" s="310"/>
      <c r="AT32" s="403"/>
      <c r="AU32" s="278"/>
      <c r="AV32" s="278"/>
      <c r="AW32" s="278"/>
      <c r="AX32" s="278"/>
      <c r="AY32" s="369"/>
      <c r="AZ32" s="309" t="str">
        <f>IF(AT32&gt;AT33,"Error","")</f>
        <v/>
      </c>
      <c r="BA32" s="310"/>
      <c r="BB32" s="403"/>
      <c r="BC32" s="278"/>
      <c r="BD32" s="278"/>
      <c r="BE32" s="278"/>
      <c r="BF32" s="278"/>
      <c r="BG32" s="369"/>
      <c r="BH32" s="309" t="str">
        <f>IF(BB32&gt;BB33,"Error","")</f>
        <v/>
      </c>
    </row>
    <row r="33" spans="1:60" ht="58.5" x14ac:dyDescent="0.25">
      <c r="A33" s="102" t="s">
        <v>330</v>
      </c>
      <c r="B33" s="367" t="str">
        <f>'CCCD Monitoring Framework'!$C$81</f>
        <v>Parents / caretakers are equipped with positive parenting skills.</v>
      </c>
      <c r="C33" s="460" t="s">
        <v>784</v>
      </c>
      <c r="D33" s="286" t="str">
        <f>'CCCD Monitoring Framework'!$D$81</f>
        <v># of parents trained in the Parenting Challenge (or an equivalent)</v>
      </c>
      <c r="E33" s="310"/>
      <c r="F33" s="402">
        <f>G33+H33</f>
        <v>0</v>
      </c>
      <c r="G33" s="310"/>
      <c r="H33" s="310"/>
      <c r="I33" s="335">
        <f>K33+J33</f>
        <v>0</v>
      </c>
      <c r="J33" s="336"/>
      <c r="K33" s="336"/>
      <c r="L33" s="309"/>
      <c r="M33" s="310"/>
      <c r="N33" s="402">
        <f>O33+P33</f>
        <v>0</v>
      </c>
      <c r="O33" s="310"/>
      <c r="P33" s="310"/>
      <c r="Q33" s="335">
        <f>S33+R33</f>
        <v>0</v>
      </c>
      <c r="R33" s="336"/>
      <c r="S33" s="336"/>
      <c r="T33" s="309"/>
      <c r="U33" s="310"/>
      <c r="V33" s="402">
        <f>W33+X33</f>
        <v>0</v>
      </c>
      <c r="W33" s="310"/>
      <c r="X33" s="310"/>
      <c r="Y33" s="335">
        <f>AA33+Z33</f>
        <v>0</v>
      </c>
      <c r="Z33" s="336"/>
      <c r="AA33" s="336"/>
      <c r="AB33" s="309"/>
      <c r="AC33" s="310"/>
      <c r="AD33" s="402">
        <f>AE33+AF33</f>
        <v>0</v>
      </c>
      <c r="AE33" s="310"/>
      <c r="AF33" s="310"/>
      <c r="AG33" s="335">
        <f>AI33+AH33</f>
        <v>0</v>
      </c>
      <c r="AH33" s="336"/>
      <c r="AI33" s="336"/>
      <c r="AJ33" s="309"/>
      <c r="AK33" s="310"/>
      <c r="AL33" s="402">
        <f>AM33+AN33</f>
        <v>0</v>
      </c>
      <c r="AM33" s="310"/>
      <c r="AN33" s="310"/>
      <c r="AO33" s="335">
        <f>AQ33+AP33</f>
        <v>0</v>
      </c>
      <c r="AP33" s="336"/>
      <c r="AQ33" s="336"/>
      <c r="AR33" s="309"/>
      <c r="AS33" s="310"/>
      <c r="AT33" s="402">
        <f>AU33+AV33</f>
        <v>0</v>
      </c>
      <c r="AU33" s="310"/>
      <c r="AV33" s="310"/>
      <c r="AW33" s="335">
        <f>AY33+AX33</f>
        <v>0</v>
      </c>
      <c r="AX33" s="336"/>
      <c r="AY33" s="336"/>
      <c r="AZ33" s="309"/>
      <c r="BA33" s="310"/>
      <c r="BB33" s="402">
        <f>BC33+BD33</f>
        <v>0</v>
      </c>
      <c r="BC33" s="310"/>
      <c r="BD33" s="310"/>
      <c r="BE33" s="335">
        <f>BG33+BF33</f>
        <v>0</v>
      </c>
      <c r="BF33" s="336"/>
      <c r="BG33" s="336"/>
      <c r="BH33" s="309"/>
    </row>
    <row r="34" spans="1:60" ht="39" x14ac:dyDescent="0.25">
      <c r="A34" s="111" t="s">
        <v>331</v>
      </c>
      <c r="B34" s="367" t="str">
        <f>'CCCD Monitoring Framework'!$C$102</f>
        <v>Children have access to quality early Childhood Education</v>
      </c>
      <c r="C34" s="460" t="s">
        <v>785</v>
      </c>
      <c r="D34" s="170" t="str">
        <f>'CCCD Monitoring Framework'!$D$102</f>
        <v xml:space="preserve"># of complete ECD centres built with the help of HaC </v>
      </c>
      <c r="E34" s="310"/>
      <c r="F34" s="403"/>
      <c r="G34" s="278"/>
      <c r="H34" s="278"/>
      <c r="I34" s="278"/>
      <c r="J34" s="278"/>
      <c r="K34" s="369"/>
      <c r="L34" s="309"/>
      <c r="M34" s="310"/>
      <c r="N34" s="403"/>
      <c r="O34" s="278"/>
      <c r="P34" s="278"/>
      <c r="Q34" s="278"/>
      <c r="R34" s="278"/>
      <c r="S34" s="369"/>
      <c r="T34" s="309"/>
      <c r="U34" s="310"/>
      <c r="V34" s="403"/>
      <c r="W34" s="278"/>
      <c r="X34" s="278"/>
      <c r="Y34" s="278"/>
      <c r="Z34" s="278"/>
      <c r="AA34" s="369"/>
      <c r="AB34" s="309"/>
      <c r="AC34" s="310"/>
      <c r="AD34" s="403"/>
      <c r="AE34" s="278"/>
      <c r="AF34" s="278"/>
      <c r="AG34" s="278"/>
      <c r="AH34" s="278"/>
      <c r="AI34" s="369"/>
      <c r="AJ34" s="309"/>
      <c r="AK34" s="310"/>
      <c r="AL34" s="403"/>
      <c r="AM34" s="278"/>
      <c r="AN34" s="278"/>
      <c r="AO34" s="278"/>
      <c r="AP34" s="278"/>
      <c r="AQ34" s="369"/>
      <c r="AR34" s="309"/>
      <c r="AS34" s="310"/>
      <c r="AT34" s="403"/>
      <c r="AU34" s="278"/>
      <c r="AV34" s="278"/>
      <c r="AW34" s="278"/>
      <c r="AX34" s="278"/>
      <c r="AY34" s="369"/>
      <c r="AZ34" s="309"/>
      <c r="BA34" s="310"/>
      <c r="BB34" s="403"/>
      <c r="BC34" s="278"/>
      <c r="BD34" s="278"/>
      <c r="BE34" s="278"/>
      <c r="BF34" s="278"/>
      <c r="BG34" s="369"/>
      <c r="BH34" s="309"/>
    </row>
    <row r="35" spans="1:60" ht="39" x14ac:dyDescent="0.25">
      <c r="A35" s="111" t="s">
        <v>331</v>
      </c>
      <c r="B35" s="367" t="str">
        <f>'CCCD Monitoring Framework'!$C$102</f>
        <v>Children have access to quality early Childhood Education</v>
      </c>
      <c r="C35" s="460" t="s">
        <v>786</v>
      </c>
      <c r="D35" s="286" t="str">
        <f>'CCCD Monitoring Framework'!$D$103</f>
        <v># of ECD centres supported with additional construction to improve physical infrastructure</v>
      </c>
      <c r="E35" s="310"/>
      <c r="F35" s="403"/>
      <c r="G35" s="278"/>
      <c r="H35" s="278"/>
      <c r="I35" s="278"/>
      <c r="J35" s="278"/>
      <c r="K35" s="369"/>
      <c r="L35" s="309"/>
      <c r="M35" s="310"/>
      <c r="N35" s="403"/>
      <c r="O35" s="278"/>
      <c r="P35" s="278"/>
      <c r="Q35" s="278"/>
      <c r="R35" s="278"/>
      <c r="S35" s="369"/>
      <c r="T35" s="309"/>
      <c r="U35" s="310"/>
      <c r="V35" s="403"/>
      <c r="W35" s="278"/>
      <c r="X35" s="278"/>
      <c r="Y35" s="278"/>
      <c r="Z35" s="278"/>
      <c r="AA35" s="369"/>
      <c r="AB35" s="309"/>
      <c r="AC35" s="310"/>
      <c r="AD35" s="403"/>
      <c r="AE35" s="278"/>
      <c r="AF35" s="278"/>
      <c r="AG35" s="278"/>
      <c r="AH35" s="278"/>
      <c r="AI35" s="369"/>
      <c r="AJ35" s="309"/>
      <c r="AK35" s="310"/>
      <c r="AL35" s="403"/>
      <c r="AM35" s="278"/>
      <c r="AN35" s="278"/>
      <c r="AO35" s="278"/>
      <c r="AP35" s="278"/>
      <c r="AQ35" s="369"/>
      <c r="AR35" s="309"/>
      <c r="AS35" s="310"/>
      <c r="AT35" s="403"/>
      <c r="AU35" s="278"/>
      <c r="AV35" s="278"/>
      <c r="AW35" s="278"/>
      <c r="AX35" s="278"/>
      <c r="AY35" s="369"/>
      <c r="AZ35" s="309"/>
      <c r="BA35" s="310"/>
      <c r="BB35" s="403"/>
      <c r="BC35" s="278"/>
      <c r="BD35" s="278"/>
      <c r="BE35" s="278"/>
      <c r="BF35" s="278"/>
      <c r="BG35" s="369"/>
      <c r="BH35" s="309"/>
    </row>
    <row r="36" spans="1:60" ht="39" x14ac:dyDescent="0.25">
      <c r="A36" s="111" t="s">
        <v>331</v>
      </c>
      <c r="B36" s="367" t="str">
        <f>'CCCD Monitoring Framework'!$C$102</f>
        <v>Children have access to quality early Childhood Education</v>
      </c>
      <c r="C36" s="460" t="s">
        <v>787</v>
      </c>
      <c r="D36" s="170" t="str">
        <f>'CCCD Monitoring Framework'!D104</f>
        <v xml:space="preserve">Total # of ECD centres supported (with training or any other support) </v>
      </c>
      <c r="E36" s="310"/>
      <c r="F36" s="403"/>
      <c r="G36" s="278"/>
      <c r="H36" s="278"/>
      <c r="I36" s="278"/>
      <c r="J36" s="278"/>
      <c r="K36" s="369"/>
      <c r="L36" s="309"/>
      <c r="M36" s="310"/>
      <c r="N36" s="403"/>
      <c r="O36" s="278"/>
      <c r="P36" s="278"/>
      <c r="Q36" s="278"/>
      <c r="R36" s="278"/>
      <c r="S36" s="369"/>
      <c r="T36" s="309"/>
      <c r="U36" s="310"/>
      <c r="V36" s="403"/>
      <c r="W36" s="278"/>
      <c r="X36" s="278"/>
      <c r="Y36" s="278"/>
      <c r="Z36" s="278"/>
      <c r="AA36" s="369"/>
      <c r="AB36" s="309"/>
      <c r="AC36" s="310"/>
      <c r="AD36" s="403"/>
      <c r="AE36" s="278"/>
      <c r="AF36" s="278"/>
      <c r="AG36" s="278"/>
      <c r="AH36" s="278"/>
      <c r="AI36" s="369"/>
      <c r="AJ36" s="309"/>
      <c r="AK36" s="310"/>
      <c r="AL36" s="403"/>
      <c r="AM36" s="278"/>
      <c r="AN36" s="278"/>
      <c r="AO36" s="278"/>
      <c r="AP36" s="278"/>
      <c r="AQ36" s="369"/>
      <c r="AR36" s="309"/>
      <c r="AS36" s="310"/>
      <c r="AT36" s="403"/>
      <c r="AU36" s="278"/>
      <c r="AV36" s="278"/>
      <c r="AW36" s="278"/>
      <c r="AX36" s="278"/>
      <c r="AY36" s="369"/>
      <c r="AZ36" s="309"/>
      <c r="BA36" s="310"/>
      <c r="BB36" s="403"/>
      <c r="BC36" s="278"/>
      <c r="BD36" s="278"/>
      <c r="BE36" s="278"/>
      <c r="BF36" s="278"/>
      <c r="BG36" s="369"/>
      <c r="BH36" s="309"/>
    </row>
    <row r="37" spans="1:60" ht="39" x14ac:dyDescent="0.25">
      <c r="A37" s="111" t="s">
        <v>331</v>
      </c>
      <c r="B37" s="367" t="str">
        <f>'CCCD Monitoring Framework'!$C$102</f>
        <v>Children have access to quality early Childhood Education</v>
      </c>
      <c r="C37" s="460" t="s">
        <v>789</v>
      </c>
      <c r="D37" s="170" t="str">
        <f>'CCCD Monitoring Framework'!D105</f>
        <v># of young children enrolled in supported ECD centres (0-7 years)</v>
      </c>
      <c r="E37" s="310"/>
      <c r="F37" s="402">
        <f>G37+H37</f>
        <v>0</v>
      </c>
      <c r="G37" s="310"/>
      <c r="H37" s="310"/>
      <c r="I37" s="335">
        <f>K37+J37</f>
        <v>0</v>
      </c>
      <c r="J37" s="336"/>
      <c r="K37" s="336"/>
      <c r="L37" s="309"/>
      <c r="M37" s="310"/>
      <c r="N37" s="402">
        <f>O37+P37</f>
        <v>0</v>
      </c>
      <c r="O37" s="310"/>
      <c r="P37" s="310"/>
      <c r="Q37" s="335">
        <f>S37+R37</f>
        <v>0</v>
      </c>
      <c r="R37" s="336"/>
      <c r="S37" s="336"/>
      <c r="T37" s="309"/>
      <c r="U37" s="310"/>
      <c r="V37" s="402">
        <f>W37+X37</f>
        <v>0</v>
      </c>
      <c r="W37" s="310"/>
      <c r="X37" s="310"/>
      <c r="Y37" s="335">
        <f>AA37+Z37</f>
        <v>0</v>
      </c>
      <c r="Z37" s="336"/>
      <c r="AA37" s="336"/>
      <c r="AB37" s="309"/>
      <c r="AC37" s="310"/>
      <c r="AD37" s="402">
        <f>AE37+AF37</f>
        <v>0</v>
      </c>
      <c r="AE37" s="310"/>
      <c r="AF37" s="310"/>
      <c r="AG37" s="335">
        <f>AI37+AH37</f>
        <v>0</v>
      </c>
      <c r="AH37" s="336"/>
      <c r="AI37" s="336"/>
      <c r="AJ37" s="309"/>
      <c r="AK37" s="310"/>
      <c r="AL37" s="402">
        <f>AM37+AN37</f>
        <v>0</v>
      </c>
      <c r="AM37" s="310"/>
      <c r="AN37" s="310"/>
      <c r="AO37" s="335">
        <f>AQ37+AP37</f>
        <v>0</v>
      </c>
      <c r="AP37" s="336"/>
      <c r="AQ37" s="336"/>
      <c r="AR37" s="309"/>
      <c r="AS37" s="310"/>
      <c r="AT37" s="402">
        <f>AU37+AV37</f>
        <v>0</v>
      </c>
      <c r="AU37" s="310"/>
      <c r="AV37" s="310"/>
      <c r="AW37" s="335">
        <f>AY37+AX37</f>
        <v>0</v>
      </c>
      <c r="AX37" s="336"/>
      <c r="AY37" s="336"/>
      <c r="AZ37" s="309"/>
      <c r="BA37" s="310"/>
      <c r="BB37" s="402">
        <f>BC37+BD37</f>
        <v>0</v>
      </c>
      <c r="BC37" s="310"/>
      <c r="BD37" s="310"/>
      <c r="BE37" s="335">
        <f>BG37+BF37</f>
        <v>0</v>
      </c>
      <c r="BF37" s="336"/>
      <c r="BG37" s="336"/>
      <c r="BH37" s="309"/>
    </row>
    <row r="38" spans="1:60" ht="39" x14ac:dyDescent="0.25">
      <c r="A38" s="111" t="s">
        <v>331</v>
      </c>
      <c r="B38" s="367" t="str">
        <f>'CCCD Monitoring Framework'!C122</f>
        <v>Children having access to quality Primary education</v>
      </c>
      <c r="C38" s="460" t="s">
        <v>788</v>
      </c>
      <c r="D38" s="170" t="str">
        <f>'CCCD Monitoring Framework'!D123</f>
        <v># of children from ECD that passed to primary 1</v>
      </c>
      <c r="E38" s="310"/>
      <c r="F38" s="402">
        <f>G38+H38</f>
        <v>0</v>
      </c>
      <c r="G38" s="310"/>
      <c r="H38" s="310"/>
      <c r="I38" s="335">
        <f>K38+J38</f>
        <v>0</v>
      </c>
      <c r="J38" s="336"/>
      <c r="K38" s="336"/>
      <c r="L38" s="309"/>
      <c r="M38" s="310"/>
      <c r="N38" s="402">
        <f>O38+P38</f>
        <v>0</v>
      </c>
      <c r="O38" s="310"/>
      <c r="P38" s="310"/>
      <c r="Q38" s="335">
        <f>S38+R38</f>
        <v>0</v>
      </c>
      <c r="R38" s="336"/>
      <c r="S38" s="336"/>
      <c r="T38" s="309"/>
      <c r="U38" s="310"/>
      <c r="V38" s="402">
        <f>W38+X38</f>
        <v>0</v>
      </c>
      <c r="W38" s="310"/>
      <c r="X38" s="310"/>
      <c r="Y38" s="335">
        <f>AA38+Z38</f>
        <v>0</v>
      </c>
      <c r="Z38" s="336"/>
      <c r="AA38" s="336"/>
      <c r="AB38" s="309"/>
      <c r="AC38" s="310"/>
      <c r="AD38" s="402">
        <f>AE38+AF38</f>
        <v>0</v>
      </c>
      <c r="AE38" s="310"/>
      <c r="AF38" s="310"/>
      <c r="AG38" s="335">
        <f>AI38+AH38</f>
        <v>0</v>
      </c>
      <c r="AH38" s="336"/>
      <c r="AI38" s="336"/>
      <c r="AJ38" s="309"/>
      <c r="AK38" s="310"/>
      <c r="AL38" s="402">
        <f>AM38+AN38</f>
        <v>0</v>
      </c>
      <c r="AM38" s="310"/>
      <c r="AN38" s="310"/>
      <c r="AO38" s="335">
        <f>AQ38+AP38</f>
        <v>0</v>
      </c>
      <c r="AP38" s="336"/>
      <c r="AQ38" s="336"/>
      <c r="AR38" s="309"/>
      <c r="AS38" s="310"/>
      <c r="AT38" s="402">
        <f>AU38+AV38</f>
        <v>0</v>
      </c>
      <c r="AU38" s="310"/>
      <c r="AV38" s="310"/>
      <c r="AW38" s="335">
        <f>AY38+AX38</f>
        <v>0</v>
      </c>
      <c r="AX38" s="336"/>
      <c r="AY38" s="336"/>
      <c r="AZ38" s="309"/>
      <c r="BA38" s="310"/>
      <c r="BB38" s="402">
        <f>BC38+BD38</f>
        <v>0</v>
      </c>
      <c r="BC38" s="310"/>
      <c r="BD38" s="310"/>
      <c r="BE38" s="335">
        <f>BG38+BF38</f>
        <v>0</v>
      </c>
      <c r="BF38" s="336"/>
      <c r="BG38" s="336"/>
      <c r="BH38" s="309"/>
    </row>
    <row r="39" spans="1:60" x14ac:dyDescent="0.25">
      <c r="A39" s="111" t="s">
        <v>837</v>
      </c>
      <c r="B39" s="367" t="s">
        <v>838</v>
      </c>
      <c r="C39" s="460" t="s">
        <v>839</v>
      </c>
      <c r="D39" s="170" t="s">
        <v>251</v>
      </c>
      <c r="E39" s="310"/>
      <c r="F39" s="402">
        <f>G39+H39</f>
        <v>0</v>
      </c>
      <c r="G39" s="310"/>
      <c r="H39" s="310"/>
      <c r="I39" s="335">
        <f>K39+J39</f>
        <v>0</v>
      </c>
      <c r="J39" s="336"/>
      <c r="K39" s="336"/>
      <c r="L39" s="309"/>
      <c r="M39" s="310"/>
      <c r="N39" s="402">
        <f>O39+P39</f>
        <v>0</v>
      </c>
      <c r="O39" s="310"/>
      <c r="P39" s="310"/>
      <c r="Q39" s="335">
        <f>S39+R39</f>
        <v>0</v>
      </c>
      <c r="R39" s="336"/>
      <c r="S39" s="336"/>
      <c r="T39" s="309"/>
      <c r="U39" s="310"/>
      <c r="V39" s="402">
        <f>W39+X39</f>
        <v>0</v>
      </c>
      <c r="W39" s="310"/>
      <c r="X39" s="310"/>
      <c r="Y39" s="335">
        <f>AA39+Z39</f>
        <v>0</v>
      </c>
      <c r="Z39" s="336"/>
      <c r="AA39" s="336"/>
      <c r="AB39" s="309"/>
      <c r="AC39" s="310"/>
      <c r="AD39" s="402">
        <f>AE39+AF39</f>
        <v>0</v>
      </c>
      <c r="AE39" s="310"/>
      <c r="AF39" s="310"/>
      <c r="AG39" s="335">
        <f>AI39+AH39</f>
        <v>0</v>
      </c>
      <c r="AH39" s="336"/>
      <c r="AI39" s="336"/>
      <c r="AJ39" s="309"/>
      <c r="AK39" s="310"/>
      <c r="AL39" s="402">
        <f>AM39+AN39</f>
        <v>0</v>
      </c>
      <c r="AM39" s="310"/>
      <c r="AN39" s="310"/>
      <c r="AO39" s="335">
        <f>AQ39+AP39</f>
        <v>0</v>
      </c>
      <c r="AP39" s="336"/>
      <c r="AQ39" s="336"/>
      <c r="AR39" s="309"/>
      <c r="AS39" s="310"/>
      <c r="AT39" s="402">
        <f>AU39+AV39</f>
        <v>0</v>
      </c>
      <c r="AU39" s="310"/>
      <c r="AV39" s="310"/>
      <c r="AW39" s="335">
        <f>AY39+AX39</f>
        <v>0</v>
      </c>
      <c r="AX39" s="336"/>
      <c r="AY39" s="336"/>
      <c r="AZ39" s="309"/>
      <c r="BA39" s="310"/>
      <c r="BB39" s="402">
        <f>BC39+BD39</f>
        <v>0</v>
      </c>
      <c r="BC39" s="310"/>
      <c r="BD39" s="310"/>
      <c r="BE39" s="335">
        <f>BG39+BF39</f>
        <v>0</v>
      </c>
      <c r="BF39" s="336"/>
      <c r="BG39" s="336"/>
      <c r="BH39" s="309"/>
    </row>
    <row r="40" spans="1:60" ht="39" x14ac:dyDescent="0.25">
      <c r="A40" s="111" t="s">
        <v>331</v>
      </c>
      <c r="B40" s="366" t="str">
        <f>'CCCD Monitoring Framework'!C134</f>
        <v>Children are organized in groups</v>
      </c>
      <c r="C40" s="460" t="s">
        <v>764</v>
      </c>
      <c r="D40" s="465" t="str">
        <f>'CCCD Monitoring Framework'!D134</f>
        <v># of adolescent/teenager (13-17 year old) groups supported in the community</v>
      </c>
      <c r="E40" s="337">
        <f>E14</f>
        <v>0</v>
      </c>
      <c r="F40" s="404">
        <f>F14</f>
        <v>0</v>
      </c>
      <c r="G40" s="338"/>
      <c r="H40" s="338"/>
      <c r="I40" s="338"/>
      <c r="J40" s="338"/>
      <c r="K40" s="415"/>
      <c r="L40" s="309"/>
      <c r="M40" s="337">
        <f>M14</f>
        <v>0</v>
      </c>
      <c r="N40" s="404">
        <f>N14</f>
        <v>0</v>
      </c>
      <c r="O40" s="338"/>
      <c r="P40" s="338"/>
      <c r="Q40" s="338"/>
      <c r="R40" s="338"/>
      <c r="S40" s="415"/>
      <c r="T40" s="309"/>
      <c r="U40" s="337">
        <f>U14</f>
        <v>0</v>
      </c>
      <c r="V40" s="404">
        <f>V14</f>
        <v>0</v>
      </c>
      <c r="W40" s="338"/>
      <c r="X40" s="338"/>
      <c r="Y40" s="338"/>
      <c r="Z40" s="338"/>
      <c r="AA40" s="415"/>
      <c r="AB40" s="309"/>
      <c r="AC40" s="337">
        <f>AC14</f>
        <v>0</v>
      </c>
      <c r="AD40" s="404">
        <f>AD14</f>
        <v>0</v>
      </c>
      <c r="AE40" s="338"/>
      <c r="AF40" s="338"/>
      <c r="AG40" s="338"/>
      <c r="AH40" s="338"/>
      <c r="AI40" s="415"/>
      <c r="AJ40" s="309"/>
      <c r="AK40" s="337">
        <f>AK14</f>
        <v>0</v>
      </c>
      <c r="AL40" s="404">
        <f>AL14</f>
        <v>0</v>
      </c>
      <c r="AM40" s="338"/>
      <c r="AN40" s="338"/>
      <c r="AO40" s="338"/>
      <c r="AP40" s="338"/>
      <c r="AQ40" s="415"/>
      <c r="AR40" s="309"/>
      <c r="AS40" s="337">
        <f>AS14</f>
        <v>0</v>
      </c>
      <c r="AT40" s="404">
        <f>AT14</f>
        <v>0</v>
      </c>
      <c r="AU40" s="338"/>
      <c r="AV40" s="338"/>
      <c r="AW40" s="338"/>
      <c r="AX40" s="338"/>
      <c r="AY40" s="415"/>
      <c r="AZ40" s="309"/>
      <c r="BA40" s="337">
        <f>BA14</f>
        <v>0</v>
      </c>
      <c r="BB40" s="404">
        <f>BB14</f>
        <v>0</v>
      </c>
      <c r="BC40" s="338"/>
      <c r="BD40" s="338"/>
      <c r="BE40" s="338"/>
      <c r="BF40" s="338"/>
      <c r="BG40" s="415"/>
      <c r="BH40" s="309"/>
    </row>
    <row r="41" spans="1:60" ht="39" x14ac:dyDescent="0.25">
      <c r="A41" s="111" t="s">
        <v>331</v>
      </c>
      <c r="B41" s="366" t="str">
        <f>'CCCD Monitoring Framework'!C134</f>
        <v>Children are organized in groups</v>
      </c>
      <c r="C41" s="460" t="s">
        <v>763</v>
      </c>
      <c r="D41" s="465" t="str">
        <f>'CCCD Monitoring Framework'!D135</f>
        <v># of adolescent/teenager (13-17 year old) group MEMBERS IN supported in the community</v>
      </c>
      <c r="E41" s="337">
        <f>E15</f>
        <v>0</v>
      </c>
      <c r="F41" s="404">
        <f>F15</f>
        <v>0</v>
      </c>
      <c r="G41" s="337">
        <f>G15</f>
        <v>0</v>
      </c>
      <c r="H41" s="337">
        <f>H15</f>
        <v>0</v>
      </c>
      <c r="I41" s="337">
        <f>I15</f>
        <v>0</v>
      </c>
      <c r="J41" s="337">
        <f>J15</f>
        <v>0</v>
      </c>
      <c r="K41" s="337">
        <f>K15</f>
        <v>0</v>
      </c>
      <c r="L41" s="309"/>
      <c r="M41" s="337">
        <f>M15</f>
        <v>0</v>
      </c>
      <c r="N41" s="404">
        <f>N15</f>
        <v>0</v>
      </c>
      <c r="O41" s="337">
        <f>O15</f>
        <v>0</v>
      </c>
      <c r="P41" s="337">
        <f>P15</f>
        <v>0</v>
      </c>
      <c r="Q41" s="337">
        <f>Q15</f>
        <v>0</v>
      </c>
      <c r="R41" s="337">
        <f>R15</f>
        <v>0</v>
      </c>
      <c r="S41" s="337">
        <f>S15</f>
        <v>0</v>
      </c>
      <c r="T41" s="309"/>
      <c r="U41" s="337">
        <f>U15</f>
        <v>0</v>
      </c>
      <c r="V41" s="404">
        <f>V15</f>
        <v>0</v>
      </c>
      <c r="W41" s="337">
        <f>W15</f>
        <v>0</v>
      </c>
      <c r="X41" s="337">
        <f>X15</f>
        <v>0</v>
      </c>
      <c r="Y41" s="337">
        <f>Y15</f>
        <v>0</v>
      </c>
      <c r="Z41" s="337">
        <f>Z15</f>
        <v>0</v>
      </c>
      <c r="AA41" s="337">
        <f>AA15</f>
        <v>0</v>
      </c>
      <c r="AB41" s="309"/>
      <c r="AC41" s="337">
        <f>AC15</f>
        <v>0</v>
      </c>
      <c r="AD41" s="404">
        <f>AD15</f>
        <v>0</v>
      </c>
      <c r="AE41" s="337">
        <f>AE15</f>
        <v>0</v>
      </c>
      <c r="AF41" s="337">
        <f>AF15</f>
        <v>0</v>
      </c>
      <c r="AG41" s="337">
        <f>AG15</f>
        <v>0</v>
      </c>
      <c r="AH41" s="337">
        <f>AH15</f>
        <v>0</v>
      </c>
      <c r="AI41" s="337">
        <f>AI15</f>
        <v>0</v>
      </c>
      <c r="AJ41" s="309"/>
      <c r="AK41" s="337">
        <f>AK15</f>
        <v>0</v>
      </c>
      <c r="AL41" s="404">
        <f>AL15</f>
        <v>0</v>
      </c>
      <c r="AM41" s="337">
        <f>AM15</f>
        <v>0</v>
      </c>
      <c r="AN41" s="337">
        <f>AN15</f>
        <v>0</v>
      </c>
      <c r="AO41" s="337">
        <f>AO15</f>
        <v>0</v>
      </c>
      <c r="AP41" s="337">
        <f>AP15</f>
        <v>0</v>
      </c>
      <c r="AQ41" s="337">
        <f>AQ15</f>
        <v>0</v>
      </c>
      <c r="AR41" s="309"/>
      <c r="AS41" s="337">
        <f>AS15</f>
        <v>0</v>
      </c>
      <c r="AT41" s="404">
        <f>AT15</f>
        <v>0</v>
      </c>
      <c r="AU41" s="337">
        <f>AU15</f>
        <v>0</v>
      </c>
      <c r="AV41" s="337">
        <f>AV15</f>
        <v>0</v>
      </c>
      <c r="AW41" s="337">
        <f>AW15</f>
        <v>0</v>
      </c>
      <c r="AX41" s="337">
        <f>AX15</f>
        <v>0</v>
      </c>
      <c r="AY41" s="337">
        <f>AY15</f>
        <v>0</v>
      </c>
      <c r="AZ41" s="309"/>
      <c r="BA41" s="337">
        <f>BA15</f>
        <v>0</v>
      </c>
      <c r="BB41" s="404">
        <f>BB15</f>
        <v>0</v>
      </c>
      <c r="BC41" s="337">
        <f>BC15</f>
        <v>0</v>
      </c>
      <c r="BD41" s="337">
        <f>BD15</f>
        <v>0</v>
      </c>
      <c r="BE41" s="337">
        <f>BE15</f>
        <v>0</v>
      </c>
      <c r="BF41" s="337">
        <f>BF15</f>
        <v>0</v>
      </c>
      <c r="BG41" s="337">
        <f>BG15</f>
        <v>0</v>
      </c>
      <c r="BH41" s="309"/>
    </row>
    <row r="42" spans="1:60" ht="58.5" x14ac:dyDescent="0.25">
      <c r="A42" s="201" t="s">
        <v>332</v>
      </c>
      <c r="B42" s="371" t="str">
        <f>'CCCD Monitoring Framework'!$C$153</f>
        <v>Youth are organized in groups</v>
      </c>
      <c r="C42" s="460" t="s">
        <v>768</v>
      </c>
      <c r="D42" s="465" t="str">
        <f>'CCCD Monitoring Framework'!$D$153</f>
        <v># of youth groups supported in the community</v>
      </c>
      <c r="E42" s="404">
        <f>E10</f>
        <v>0</v>
      </c>
      <c r="F42" s="404">
        <f>F10</f>
        <v>0</v>
      </c>
      <c r="G42" s="338"/>
      <c r="H42" s="338"/>
      <c r="I42" s="338"/>
      <c r="J42" s="338"/>
      <c r="K42" s="415"/>
      <c r="L42" s="309"/>
      <c r="M42" s="404">
        <f>M10</f>
        <v>0</v>
      </c>
      <c r="N42" s="404">
        <f>N10</f>
        <v>0</v>
      </c>
      <c r="O42" s="338"/>
      <c r="P42" s="338"/>
      <c r="Q42" s="338"/>
      <c r="R42" s="338"/>
      <c r="S42" s="415"/>
      <c r="T42" s="309"/>
      <c r="U42" s="404">
        <f>U10</f>
        <v>0</v>
      </c>
      <c r="V42" s="404">
        <f>V10</f>
        <v>0</v>
      </c>
      <c r="W42" s="338"/>
      <c r="X42" s="338"/>
      <c r="Y42" s="338"/>
      <c r="Z42" s="338"/>
      <c r="AA42" s="415"/>
      <c r="AB42" s="309"/>
      <c r="AC42" s="404">
        <f>AC10</f>
        <v>0</v>
      </c>
      <c r="AD42" s="404">
        <f>AD10</f>
        <v>0</v>
      </c>
      <c r="AE42" s="338"/>
      <c r="AF42" s="338"/>
      <c r="AG42" s="338"/>
      <c r="AH42" s="338"/>
      <c r="AI42" s="415"/>
      <c r="AJ42" s="309"/>
      <c r="AK42" s="404">
        <f>AK10</f>
        <v>0</v>
      </c>
      <c r="AL42" s="404">
        <f>AL10</f>
        <v>0</v>
      </c>
      <c r="AM42" s="338"/>
      <c r="AN42" s="338"/>
      <c r="AO42" s="338"/>
      <c r="AP42" s="338"/>
      <c r="AQ42" s="415"/>
      <c r="AR42" s="309"/>
      <c r="AS42" s="404">
        <f>AS10</f>
        <v>0</v>
      </c>
      <c r="AT42" s="404">
        <f>AT10</f>
        <v>0</v>
      </c>
      <c r="AU42" s="338"/>
      <c r="AV42" s="338"/>
      <c r="AW42" s="338"/>
      <c r="AX42" s="338"/>
      <c r="AY42" s="415"/>
      <c r="AZ42" s="309"/>
      <c r="BA42" s="337">
        <f>BA10</f>
        <v>0</v>
      </c>
      <c r="BB42" s="404">
        <f>BB10</f>
        <v>0</v>
      </c>
      <c r="BC42" s="338"/>
      <c r="BD42" s="338"/>
      <c r="BE42" s="338"/>
      <c r="BF42" s="338"/>
      <c r="BG42" s="415"/>
      <c r="BH42" s="309"/>
    </row>
    <row r="43" spans="1:60" ht="58.5" x14ac:dyDescent="0.25">
      <c r="A43" s="202" t="s">
        <v>332</v>
      </c>
      <c r="B43" s="203" t="str">
        <f>'CCCD Monitoring Framework'!$C$153</f>
        <v>Youth are organized in groups</v>
      </c>
      <c r="C43" s="464" t="s">
        <v>767</v>
      </c>
      <c r="D43" s="466" t="str">
        <f>'CCCD Monitoring Framework'!$D$154</f>
        <v># of youth group MEMBERS IN supported youth groups</v>
      </c>
      <c r="E43" s="337">
        <f>E11</f>
        <v>0</v>
      </c>
      <c r="F43" s="404">
        <f>F11</f>
        <v>0</v>
      </c>
      <c r="G43" s="337">
        <f>G11</f>
        <v>0</v>
      </c>
      <c r="H43" s="337">
        <f>H11</f>
        <v>0</v>
      </c>
      <c r="I43" s="337">
        <f>I11</f>
        <v>0</v>
      </c>
      <c r="J43" s="337">
        <f>J11</f>
        <v>0</v>
      </c>
      <c r="K43" s="337">
        <f>K11</f>
        <v>0</v>
      </c>
      <c r="L43" s="309"/>
      <c r="M43" s="337">
        <f>M11</f>
        <v>0</v>
      </c>
      <c r="N43" s="404">
        <f>N11</f>
        <v>0</v>
      </c>
      <c r="O43" s="337">
        <f>O11</f>
        <v>0</v>
      </c>
      <c r="P43" s="337">
        <f>P11</f>
        <v>0</v>
      </c>
      <c r="Q43" s="337">
        <f>Q11</f>
        <v>0</v>
      </c>
      <c r="R43" s="337">
        <f>R11</f>
        <v>0</v>
      </c>
      <c r="S43" s="337">
        <f>S11</f>
        <v>0</v>
      </c>
      <c r="T43" s="309"/>
      <c r="U43" s="337">
        <f>U11</f>
        <v>0</v>
      </c>
      <c r="V43" s="404">
        <f>V11</f>
        <v>0</v>
      </c>
      <c r="W43" s="337">
        <f>W11</f>
        <v>0</v>
      </c>
      <c r="X43" s="337">
        <f>X11</f>
        <v>0</v>
      </c>
      <c r="Y43" s="337">
        <f>Y11</f>
        <v>0</v>
      </c>
      <c r="Z43" s="337">
        <f>Z11</f>
        <v>0</v>
      </c>
      <c r="AA43" s="337">
        <f>AA11</f>
        <v>0</v>
      </c>
      <c r="AB43" s="309"/>
      <c r="AC43" s="337">
        <f>AC11</f>
        <v>0</v>
      </c>
      <c r="AD43" s="404">
        <f>AD11</f>
        <v>0</v>
      </c>
      <c r="AE43" s="337">
        <f>AE11</f>
        <v>0</v>
      </c>
      <c r="AF43" s="337">
        <f>AF11</f>
        <v>0</v>
      </c>
      <c r="AG43" s="337">
        <f>AG11</f>
        <v>0</v>
      </c>
      <c r="AH43" s="337">
        <f>AH11</f>
        <v>0</v>
      </c>
      <c r="AI43" s="337">
        <f>AI11</f>
        <v>0</v>
      </c>
      <c r="AJ43" s="309"/>
      <c r="AK43" s="337">
        <f>AK11</f>
        <v>0</v>
      </c>
      <c r="AL43" s="404">
        <f>AL11</f>
        <v>0</v>
      </c>
      <c r="AM43" s="337">
        <f>AM11</f>
        <v>0</v>
      </c>
      <c r="AN43" s="337">
        <f>AN11</f>
        <v>0</v>
      </c>
      <c r="AO43" s="337">
        <f>AO11</f>
        <v>0</v>
      </c>
      <c r="AP43" s="337">
        <f>AP11</f>
        <v>0</v>
      </c>
      <c r="AQ43" s="337">
        <f>AQ11</f>
        <v>0</v>
      </c>
      <c r="AR43" s="309"/>
      <c r="AS43" s="337">
        <f>AS11</f>
        <v>0</v>
      </c>
      <c r="AT43" s="404">
        <f>AT11</f>
        <v>0</v>
      </c>
      <c r="AU43" s="337">
        <f>AU11</f>
        <v>0</v>
      </c>
      <c r="AV43" s="337">
        <f>AV11</f>
        <v>0</v>
      </c>
      <c r="AW43" s="337">
        <f>AW11</f>
        <v>0</v>
      </c>
      <c r="AX43" s="337">
        <f>AX11</f>
        <v>0</v>
      </c>
      <c r="AY43" s="337">
        <f>AY11</f>
        <v>0</v>
      </c>
      <c r="AZ43" s="309"/>
      <c r="BA43" s="337">
        <f>BA11</f>
        <v>0</v>
      </c>
      <c r="BB43" s="404">
        <f>BB11</f>
        <v>0</v>
      </c>
      <c r="BC43" s="337">
        <f>BC11</f>
        <v>0</v>
      </c>
      <c r="BD43" s="337">
        <f>BD11</f>
        <v>0</v>
      </c>
      <c r="BE43" s="337">
        <f>BE11</f>
        <v>0</v>
      </c>
      <c r="BF43" s="337">
        <f>BF11</f>
        <v>0</v>
      </c>
      <c r="BG43" s="337">
        <f>BG11</f>
        <v>0</v>
      </c>
      <c r="BH43" s="309"/>
    </row>
    <row r="44" spans="1:60" x14ac:dyDescent="0.55000000000000004">
      <c r="B44" s="372"/>
      <c r="L44" s="309"/>
      <c r="T44" s="309"/>
      <c r="AB44" s="309"/>
      <c r="AJ44" s="309"/>
      <c r="AR44" s="309"/>
      <c r="AZ44" s="309"/>
      <c r="BH44" s="309"/>
    </row>
    <row r="45" spans="1:60" x14ac:dyDescent="0.55000000000000004">
      <c r="A45" s="546" t="s">
        <v>333</v>
      </c>
      <c r="B45" s="547"/>
      <c r="C45" s="462"/>
      <c r="L45" s="309"/>
      <c r="T45" s="309"/>
      <c r="AB45" s="309"/>
      <c r="AJ45" s="309"/>
      <c r="AR45" s="309"/>
      <c r="AZ45" s="309"/>
      <c r="BH45" s="309"/>
    </row>
    <row r="46" spans="1:60" x14ac:dyDescent="0.25">
      <c r="A46" s="506"/>
      <c r="B46" s="507"/>
      <c r="C46" s="508"/>
      <c r="D46" s="509"/>
      <c r="E46" s="310"/>
      <c r="F46" s="403">
        <f>G46+H46</f>
        <v>0</v>
      </c>
      <c r="G46" s="310"/>
      <c r="H46" s="310"/>
      <c r="I46" s="336">
        <f>J46+K46</f>
        <v>0</v>
      </c>
      <c r="J46" s="336"/>
      <c r="K46" s="336"/>
      <c r="L46" s="510"/>
      <c r="M46" s="310"/>
      <c r="N46" s="403">
        <f>O46+P46</f>
        <v>0</v>
      </c>
      <c r="O46" s="310"/>
      <c r="P46" s="310"/>
      <c r="Q46" s="336">
        <f>R46+S46</f>
        <v>0</v>
      </c>
      <c r="R46" s="336"/>
      <c r="S46" s="336"/>
      <c r="T46" s="510"/>
      <c r="U46" s="310"/>
      <c r="V46" s="403">
        <f>W46+X46</f>
        <v>0</v>
      </c>
      <c r="W46" s="310"/>
      <c r="X46" s="310"/>
      <c r="Y46" s="336">
        <f>Z46+AA46</f>
        <v>0</v>
      </c>
      <c r="Z46" s="336"/>
      <c r="AA46" s="336"/>
      <c r="AB46" s="510"/>
      <c r="AC46" s="310"/>
      <c r="AD46" s="403">
        <f>AE46+AF46</f>
        <v>0</v>
      </c>
      <c r="AE46" s="310"/>
      <c r="AF46" s="310"/>
      <c r="AG46" s="336">
        <f>AH46+AI46</f>
        <v>0</v>
      </c>
      <c r="AH46" s="336"/>
      <c r="AI46" s="336"/>
      <c r="AJ46" s="510"/>
      <c r="AK46" s="310"/>
      <c r="AL46" s="403">
        <f>AM46+AN46</f>
        <v>0</v>
      </c>
      <c r="AM46" s="310"/>
      <c r="AN46" s="310"/>
      <c r="AO46" s="336">
        <f>AP46+AQ46</f>
        <v>0</v>
      </c>
      <c r="AP46" s="336"/>
      <c r="AQ46" s="336"/>
      <c r="AR46" s="510"/>
      <c r="AS46" s="310"/>
      <c r="AT46" s="403">
        <f>AU46+AV46</f>
        <v>0</v>
      </c>
      <c r="AU46" s="310"/>
      <c r="AV46" s="310"/>
      <c r="AW46" s="336">
        <f>AX46+AY46</f>
        <v>0</v>
      </c>
      <c r="AX46" s="336"/>
      <c r="AY46" s="336"/>
      <c r="AZ46" s="510"/>
      <c r="BA46" s="310"/>
      <c r="BB46" s="403">
        <f>BC46+BD46</f>
        <v>0</v>
      </c>
      <c r="BC46" s="310"/>
      <c r="BD46" s="310"/>
      <c r="BE46" s="336">
        <f>BF46+BG46</f>
        <v>0</v>
      </c>
      <c r="BF46" s="336"/>
      <c r="BG46" s="336"/>
      <c r="BH46" s="309"/>
    </row>
    <row r="47" spans="1:60" x14ac:dyDescent="0.25">
      <c r="A47" s="506"/>
      <c r="B47" s="507"/>
      <c r="C47" s="508"/>
      <c r="D47" s="509"/>
      <c r="E47" s="310"/>
      <c r="F47" s="403">
        <f>G47+H47</f>
        <v>0</v>
      </c>
      <c r="G47" s="310"/>
      <c r="H47" s="310"/>
      <c r="I47" s="336">
        <f>J47+K47</f>
        <v>0</v>
      </c>
      <c r="J47" s="336"/>
      <c r="K47" s="336"/>
      <c r="L47" s="510"/>
      <c r="M47" s="310"/>
      <c r="N47" s="403">
        <f>O47+P47</f>
        <v>0</v>
      </c>
      <c r="O47" s="310"/>
      <c r="P47" s="310"/>
      <c r="Q47" s="336">
        <f>R47+S47</f>
        <v>0</v>
      </c>
      <c r="R47" s="336"/>
      <c r="S47" s="336"/>
      <c r="T47" s="510"/>
      <c r="U47" s="310"/>
      <c r="V47" s="403">
        <f>W47+X47</f>
        <v>0</v>
      </c>
      <c r="W47" s="310"/>
      <c r="X47" s="310"/>
      <c r="Y47" s="336">
        <f>Z47+AA47</f>
        <v>0</v>
      </c>
      <c r="Z47" s="336"/>
      <c r="AA47" s="336"/>
      <c r="AB47" s="510"/>
      <c r="AC47" s="310"/>
      <c r="AD47" s="403">
        <f>AE47+AF47</f>
        <v>0</v>
      </c>
      <c r="AE47" s="310"/>
      <c r="AF47" s="310"/>
      <c r="AG47" s="336">
        <f>AH47+AI47</f>
        <v>0</v>
      </c>
      <c r="AH47" s="336"/>
      <c r="AI47" s="336"/>
      <c r="AJ47" s="510"/>
      <c r="AK47" s="310"/>
      <c r="AL47" s="403">
        <f>AM47+AN47</f>
        <v>0</v>
      </c>
      <c r="AM47" s="310"/>
      <c r="AN47" s="310"/>
      <c r="AO47" s="336">
        <f>AP47+AQ47</f>
        <v>0</v>
      </c>
      <c r="AP47" s="336"/>
      <c r="AQ47" s="336"/>
      <c r="AR47" s="510"/>
      <c r="AS47" s="310"/>
      <c r="AT47" s="403">
        <f>AU47+AV47</f>
        <v>0</v>
      </c>
      <c r="AU47" s="310"/>
      <c r="AV47" s="310"/>
      <c r="AW47" s="336">
        <f>AX47+AY47</f>
        <v>0</v>
      </c>
      <c r="AX47" s="336"/>
      <c r="AY47" s="336"/>
      <c r="AZ47" s="510"/>
      <c r="BA47" s="310"/>
      <c r="BB47" s="403">
        <f>BC47+BD47</f>
        <v>0</v>
      </c>
      <c r="BC47" s="310"/>
      <c r="BD47" s="310"/>
      <c r="BE47" s="336">
        <f>BF47+BG47</f>
        <v>0</v>
      </c>
      <c r="BF47" s="336"/>
      <c r="BG47" s="336"/>
      <c r="BH47" s="309"/>
    </row>
    <row r="48" spans="1:60" x14ac:dyDescent="0.25">
      <c r="A48" s="506"/>
      <c r="B48" s="507"/>
      <c r="C48" s="508"/>
      <c r="D48" s="509"/>
      <c r="E48" s="310"/>
      <c r="F48" s="403">
        <f>G48+H48</f>
        <v>0</v>
      </c>
      <c r="G48" s="310"/>
      <c r="H48" s="310"/>
      <c r="I48" s="336">
        <f>J48+K48</f>
        <v>0</v>
      </c>
      <c r="J48" s="336"/>
      <c r="K48" s="336"/>
      <c r="L48" s="510"/>
      <c r="M48" s="310"/>
      <c r="N48" s="403">
        <f>O48+P48</f>
        <v>0</v>
      </c>
      <c r="O48" s="310"/>
      <c r="P48" s="310"/>
      <c r="Q48" s="336">
        <f>R48+S48</f>
        <v>0</v>
      </c>
      <c r="R48" s="336"/>
      <c r="S48" s="336"/>
      <c r="T48" s="510"/>
      <c r="U48" s="310"/>
      <c r="V48" s="403">
        <f>W48+X48</f>
        <v>0</v>
      </c>
      <c r="W48" s="310"/>
      <c r="X48" s="310"/>
      <c r="Y48" s="336">
        <f>Z48+AA48</f>
        <v>0</v>
      </c>
      <c r="Z48" s="336"/>
      <c r="AA48" s="336"/>
      <c r="AB48" s="510"/>
      <c r="AC48" s="310"/>
      <c r="AD48" s="403">
        <f>AE48+AF48</f>
        <v>0</v>
      </c>
      <c r="AE48" s="310"/>
      <c r="AF48" s="310"/>
      <c r="AG48" s="336">
        <f>AH48+AI48</f>
        <v>0</v>
      </c>
      <c r="AH48" s="336"/>
      <c r="AI48" s="336"/>
      <c r="AJ48" s="510"/>
      <c r="AK48" s="310"/>
      <c r="AL48" s="403">
        <f>AM48+AN48</f>
        <v>0</v>
      </c>
      <c r="AM48" s="310"/>
      <c r="AN48" s="310"/>
      <c r="AO48" s="336">
        <f>AP48+AQ48</f>
        <v>0</v>
      </c>
      <c r="AP48" s="336"/>
      <c r="AQ48" s="336"/>
      <c r="AR48" s="510"/>
      <c r="AS48" s="310"/>
      <c r="AT48" s="403">
        <f>AU48+AV48</f>
        <v>0</v>
      </c>
      <c r="AU48" s="310"/>
      <c r="AV48" s="310"/>
      <c r="AW48" s="336">
        <f>AX48+AY48</f>
        <v>0</v>
      </c>
      <c r="AX48" s="336"/>
      <c r="AY48" s="336"/>
      <c r="AZ48" s="510"/>
      <c r="BA48" s="310"/>
      <c r="BB48" s="403">
        <f>BC48+BD48</f>
        <v>0</v>
      </c>
      <c r="BC48" s="310"/>
      <c r="BD48" s="310"/>
      <c r="BE48" s="336">
        <f>BF48+BG48</f>
        <v>0</v>
      </c>
      <c r="BF48" s="336"/>
      <c r="BG48" s="336"/>
      <c r="BH48" s="309"/>
    </row>
    <row r="49" spans="1:60" x14ac:dyDescent="0.25">
      <c r="A49" s="506"/>
      <c r="B49" s="507"/>
      <c r="C49" s="508"/>
      <c r="D49" s="509"/>
      <c r="E49" s="310"/>
      <c r="F49" s="403">
        <f>G49+H49</f>
        <v>0</v>
      </c>
      <c r="G49" s="310"/>
      <c r="H49" s="310"/>
      <c r="I49" s="336">
        <f>J49+K49</f>
        <v>0</v>
      </c>
      <c r="J49" s="336"/>
      <c r="K49" s="336"/>
      <c r="L49" s="510"/>
      <c r="M49" s="310"/>
      <c r="N49" s="403">
        <f>O49+P49</f>
        <v>0</v>
      </c>
      <c r="O49" s="310"/>
      <c r="P49" s="310"/>
      <c r="Q49" s="336">
        <f>R49+S49</f>
        <v>0</v>
      </c>
      <c r="R49" s="336"/>
      <c r="S49" s="336"/>
      <c r="T49" s="510"/>
      <c r="U49" s="310"/>
      <c r="V49" s="403">
        <f>W49+X49</f>
        <v>0</v>
      </c>
      <c r="W49" s="310"/>
      <c r="X49" s="310"/>
      <c r="Y49" s="336">
        <f>Z49+AA49</f>
        <v>0</v>
      </c>
      <c r="Z49" s="336"/>
      <c r="AA49" s="336"/>
      <c r="AB49" s="510"/>
      <c r="AC49" s="310"/>
      <c r="AD49" s="403">
        <f>AE49+AF49</f>
        <v>0</v>
      </c>
      <c r="AE49" s="310"/>
      <c r="AF49" s="310"/>
      <c r="AG49" s="336">
        <f>AH49+AI49</f>
        <v>0</v>
      </c>
      <c r="AH49" s="336"/>
      <c r="AI49" s="336"/>
      <c r="AJ49" s="510"/>
      <c r="AK49" s="310"/>
      <c r="AL49" s="403">
        <f>AM49+AN49</f>
        <v>0</v>
      </c>
      <c r="AM49" s="310"/>
      <c r="AN49" s="310"/>
      <c r="AO49" s="336">
        <f>AP49+AQ49</f>
        <v>0</v>
      </c>
      <c r="AP49" s="336"/>
      <c r="AQ49" s="336"/>
      <c r="AR49" s="510"/>
      <c r="AS49" s="310"/>
      <c r="AT49" s="403">
        <f>AU49+AV49</f>
        <v>0</v>
      </c>
      <c r="AU49" s="310"/>
      <c r="AV49" s="310"/>
      <c r="AW49" s="336">
        <f>AX49+AY49</f>
        <v>0</v>
      </c>
      <c r="AX49" s="336"/>
      <c r="AY49" s="336"/>
      <c r="AZ49" s="510"/>
      <c r="BA49" s="310"/>
      <c r="BB49" s="403">
        <f>BC49+BD49</f>
        <v>0</v>
      </c>
      <c r="BC49" s="310"/>
      <c r="BD49" s="310"/>
      <c r="BE49" s="336">
        <f>BF49+BG49</f>
        <v>0</v>
      </c>
      <c r="BF49" s="336"/>
      <c r="BG49" s="336"/>
      <c r="BH49" s="309"/>
    </row>
    <row r="50" spans="1:60" x14ac:dyDescent="0.25">
      <c r="A50" s="506"/>
      <c r="B50" s="507"/>
      <c r="C50" s="508"/>
      <c r="D50" s="509"/>
      <c r="E50" s="310"/>
      <c r="F50" s="403">
        <f>G50+H50</f>
        <v>0</v>
      </c>
      <c r="G50" s="310"/>
      <c r="H50" s="310"/>
      <c r="I50" s="336">
        <f>J50+K50</f>
        <v>0</v>
      </c>
      <c r="J50" s="336"/>
      <c r="K50" s="336"/>
      <c r="L50" s="510"/>
      <c r="M50" s="310"/>
      <c r="N50" s="403">
        <f>O50+P50</f>
        <v>0</v>
      </c>
      <c r="O50" s="310"/>
      <c r="P50" s="310"/>
      <c r="Q50" s="336">
        <f>R50+S50</f>
        <v>0</v>
      </c>
      <c r="R50" s="336"/>
      <c r="S50" s="336"/>
      <c r="T50" s="510"/>
      <c r="U50" s="310"/>
      <c r="V50" s="403">
        <f>W50+X50</f>
        <v>0</v>
      </c>
      <c r="W50" s="310"/>
      <c r="X50" s="310"/>
      <c r="Y50" s="336">
        <f>Z50+AA50</f>
        <v>0</v>
      </c>
      <c r="Z50" s="336"/>
      <c r="AA50" s="336"/>
      <c r="AB50" s="510"/>
      <c r="AC50" s="310"/>
      <c r="AD50" s="403">
        <f>AE50+AF50</f>
        <v>0</v>
      </c>
      <c r="AE50" s="310"/>
      <c r="AF50" s="310"/>
      <c r="AG50" s="336">
        <f>AH50+AI50</f>
        <v>0</v>
      </c>
      <c r="AH50" s="336"/>
      <c r="AI50" s="336"/>
      <c r="AJ50" s="510"/>
      <c r="AK50" s="310"/>
      <c r="AL50" s="403">
        <f>AM50+AN50</f>
        <v>0</v>
      </c>
      <c r="AM50" s="310"/>
      <c r="AN50" s="310"/>
      <c r="AO50" s="336">
        <f>AP50+AQ50</f>
        <v>0</v>
      </c>
      <c r="AP50" s="336"/>
      <c r="AQ50" s="336"/>
      <c r="AR50" s="510"/>
      <c r="AS50" s="310"/>
      <c r="AT50" s="403">
        <f>AU50+AV50</f>
        <v>0</v>
      </c>
      <c r="AU50" s="310"/>
      <c r="AV50" s="310"/>
      <c r="AW50" s="336">
        <f>AX50+AY50</f>
        <v>0</v>
      </c>
      <c r="AX50" s="336"/>
      <c r="AY50" s="336"/>
      <c r="AZ50" s="510"/>
      <c r="BA50" s="310"/>
      <c r="BB50" s="403">
        <f>BC50+BD50</f>
        <v>0</v>
      </c>
      <c r="BC50" s="310"/>
      <c r="BD50" s="310"/>
      <c r="BE50" s="336">
        <f>BF50+BG50</f>
        <v>0</v>
      </c>
      <c r="BF50" s="336"/>
      <c r="BG50" s="336"/>
      <c r="BH50" s="309"/>
    </row>
    <row r="51" spans="1:60" x14ac:dyDescent="0.55000000000000004">
      <c r="B51" s="372"/>
    </row>
    <row r="52" spans="1:60" x14ac:dyDescent="0.55000000000000004">
      <c r="B52" s="372"/>
    </row>
    <row r="53" spans="1:60" x14ac:dyDescent="0.55000000000000004">
      <c r="B53" s="372"/>
    </row>
    <row r="54" spans="1:60" x14ac:dyDescent="0.55000000000000004">
      <c r="B54" s="372"/>
    </row>
    <row r="55" spans="1:60" x14ac:dyDescent="0.55000000000000004">
      <c r="B55" s="372"/>
    </row>
    <row r="56" spans="1:60" x14ac:dyDescent="0.55000000000000004">
      <c r="B56" s="372"/>
    </row>
    <row r="57" spans="1:60" x14ac:dyDescent="0.55000000000000004">
      <c r="B57" s="372"/>
    </row>
    <row r="58" spans="1:60" x14ac:dyDescent="0.55000000000000004">
      <c r="B58" s="372"/>
    </row>
    <row r="59" spans="1:60" x14ac:dyDescent="0.55000000000000004">
      <c r="B59" s="372"/>
    </row>
    <row r="60" spans="1:60" x14ac:dyDescent="0.55000000000000004">
      <c r="B60" s="372"/>
    </row>
    <row r="61" spans="1:60" x14ac:dyDescent="0.55000000000000004">
      <c r="B61" s="372"/>
    </row>
    <row r="62" spans="1:60" x14ac:dyDescent="0.55000000000000004">
      <c r="B62" s="372"/>
    </row>
    <row r="63" spans="1:60" x14ac:dyDescent="0.55000000000000004">
      <c r="B63" s="372"/>
    </row>
    <row r="64" spans="1:60" x14ac:dyDescent="0.55000000000000004">
      <c r="B64" s="372"/>
    </row>
    <row r="65" spans="2:2" x14ac:dyDescent="0.55000000000000004">
      <c r="B65" s="372"/>
    </row>
    <row r="66" spans="2:2" x14ac:dyDescent="0.55000000000000004">
      <c r="B66" s="372"/>
    </row>
    <row r="67" spans="2:2" x14ac:dyDescent="0.55000000000000004">
      <c r="B67" s="372"/>
    </row>
    <row r="68" spans="2:2" x14ac:dyDescent="0.55000000000000004">
      <c r="B68" s="372"/>
    </row>
    <row r="69" spans="2:2" x14ac:dyDescent="0.55000000000000004">
      <c r="B69" s="372"/>
    </row>
    <row r="70" spans="2:2" x14ac:dyDescent="0.55000000000000004">
      <c r="B70" s="372"/>
    </row>
    <row r="71" spans="2:2" x14ac:dyDescent="0.55000000000000004">
      <c r="B71" s="372"/>
    </row>
    <row r="72" spans="2:2" x14ac:dyDescent="0.55000000000000004">
      <c r="B72" s="372"/>
    </row>
    <row r="73" spans="2:2" x14ac:dyDescent="0.55000000000000004">
      <c r="B73" s="372"/>
    </row>
    <row r="74" spans="2:2" x14ac:dyDescent="0.55000000000000004">
      <c r="B74" s="372"/>
    </row>
    <row r="75" spans="2:2" x14ac:dyDescent="0.55000000000000004">
      <c r="B75" s="372"/>
    </row>
    <row r="76" spans="2:2" x14ac:dyDescent="0.55000000000000004">
      <c r="B76" s="372"/>
    </row>
    <row r="77" spans="2:2" x14ac:dyDescent="0.55000000000000004">
      <c r="B77" s="372"/>
    </row>
    <row r="78" spans="2:2" x14ac:dyDescent="0.55000000000000004">
      <c r="B78" s="372"/>
    </row>
    <row r="79" spans="2:2" x14ac:dyDescent="0.55000000000000004">
      <c r="B79" s="372"/>
    </row>
    <row r="80" spans="2:2" x14ac:dyDescent="0.55000000000000004">
      <c r="B80" s="372"/>
    </row>
    <row r="81" spans="2:2" x14ac:dyDescent="0.55000000000000004">
      <c r="B81" s="372"/>
    </row>
    <row r="82" spans="2:2" x14ac:dyDescent="0.55000000000000004">
      <c r="B82" s="372"/>
    </row>
    <row r="83" spans="2:2" x14ac:dyDescent="0.55000000000000004">
      <c r="B83" s="372"/>
    </row>
    <row r="84" spans="2:2" x14ac:dyDescent="0.55000000000000004">
      <c r="B84" s="372"/>
    </row>
    <row r="85" spans="2:2" x14ac:dyDescent="0.55000000000000004">
      <c r="B85" s="372"/>
    </row>
    <row r="86" spans="2:2" x14ac:dyDescent="0.55000000000000004">
      <c r="B86" s="372"/>
    </row>
    <row r="87" spans="2:2" x14ac:dyDescent="0.55000000000000004">
      <c r="B87" s="372"/>
    </row>
    <row r="88" spans="2:2" x14ac:dyDescent="0.55000000000000004">
      <c r="B88" s="372"/>
    </row>
    <row r="89" spans="2:2" x14ac:dyDescent="0.55000000000000004">
      <c r="B89" s="372"/>
    </row>
    <row r="90" spans="2:2" x14ac:dyDescent="0.55000000000000004">
      <c r="B90" s="372"/>
    </row>
    <row r="91" spans="2:2" x14ac:dyDescent="0.55000000000000004">
      <c r="B91" s="372"/>
    </row>
    <row r="92" spans="2:2" x14ac:dyDescent="0.55000000000000004">
      <c r="B92" s="372"/>
    </row>
    <row r="93" spans="2:2" x14ac:dyDescent="0.55000000000000004">
      <c r="B93" s="372"/>
    </row>
    <row r="94" spans="2:2" x14ac:dyDescent="0.55000000000000004">
      <c r="B94" s="372"/>
    </row>
    <row r="95" spans="2:2" x14ac:dyDescent="0.55000000000000004">
      <c r="B95" s="372"/>
    </row>
    <row r="96" spans="2:2" x14ac:dyDescent="0.55000000000000004">
      <c r="B96" s="372"/>
    </row>
    <row r="97" spans="2:2" x14ac:dyDescent="0.55000000000000004">
      <c r="B97" s="372"/>
    </row>
    <row r="98" spans="2:2" x14ac:dyDescent="0.55000000000000004">
      <c r="B98" s="372"/>
    </row>
    <row r="99" spans="2:2" x14ac:dyDescent="0.55000000000000004">
      <c r="B99" s="372"/>
    </row>
    <row r="100" spans="2:2" x14ac:dyDescent="0.55000000000000004">
      <c r="B100" s="372"/>
    </row>
    <row r="101" spans="2:2" x14ac:dyDescent="0.55000000000000004">
      <c r="B101" s="372"/>
    </row>
    <row r="102" spans="2:2" x14ac:dyDescent="0.55000000000000004">
      <c r="B102" s="372"/>
    </row>
    <row r="103" spans="2:2" x14ac:dyDescent="0.55000000000000004">
      <c r="B103" s="372"/>
    </row>
    <row r="104" spans="2:2" x14ac:dyDescent="0.55000000000000004">
      <c r="B104" s="372"/>
    </row>
    <row r="105" spans="2:2" x14ac:dyDescent="0.55000000000000004">
      <c r="B105" s="372"/>
    </row>
    <row r="106" spans="2:2" x14ac:dyDescent="0.55000000000000004">
      <c r="B106" s="372"/>
    </row>
    <row r="107" spans="2:2" x14ac:dyDescent="0.55000000000000004">
      <c r="B107" s="372"/>
    </row>
    <row r="108" spans="2:2" x14ac:dyDescent="0.55000000000000004">
      <c r="B108" s="372"/>
    </row>
    <row r="109" spans="2:2" x14ac:dyDescent="0.55000000000000004">
      <c r="B109" s="372"/>
    </row>
    <row r="110" spans="2:2" x14ac:dyDescent="0.55000000000000004">
      <c r="B110" s="372"/>
    </row>
    <row r="111" spans="2:2" x14ac:dyDescent="0.55000000000000004">
      <c r="B111" s="372"/>
    </row>
    <row r="112" spans="2:2" x14ac:dyDescent="0.55000000000000004">
      <c r="B112" s="372"/>
    </row>
    <row r="113" spans="2:2" x14ac:dyDescent="0.55000000000000004">
      <c r="B113" s="372"/>
    </row>
    <row r="114" spans="2:2" x14ac:dyDescent="0.55000000000000004">
      <c r="B114" s="372"/>
    </row>
    <row r="115" spans="2:2" x14ac:dyDescent="0.55000000000000004">
      <c r="B115" s="372"/>
    </row>
    <row r="116" spans="2:2" x14ac:dyDescent="0.55000000000000004">
      <c r="B116" s="372"/>
    </row>
    <row r="117" spans="2:2" x14ac:dyDescent="0.55000000000000004">
      <c r="B117" s="372"/>
    </row>
    <row r="118" spans="2:2" x14ac:dyDescent="0.55000000000000004">
      <c r="B118" s="372"/>
    </row>
    <row r="119" spans="2:2" x14ac:dyDescent="0.55000000000000004">
      <c r="B119" s="372"/>
    </row>
    <row r="120" spans="2:2" x14ac:dyDescent="0.55000000000000004">
      <c r="B120" s="372"/>
    </row>
    <row r="121" spans="2:2" x14ac:dyDescent="0.55000000000000004">
      <c r="B121" s="372"/>
    </row>
    <row r="122" spans="2:2" x14ac:dyDescent="0.55000000000000004">
      <c r="B122" s="372"/>
    </row>
    <row r="123" spans="2:2" x14ac:dyDescent="0.55000000000000004">
      <c r="B123" s="372"/>
    </row>
    <row r="124" spans="2:2" x14ac:dyDescent="0.55000000000000004">
      <c r="B124" s="372"/>
    </row>
    <row r="125" spans="2:2" x14ac:dyDescent="0.55000000000000004">
      <c r="B125" s="372"/>
    </row>
    <row r="126" spans="2:2" x14ac:dyDescent="0.55000000000000004">
      <c r="B126" s="372"/>
    </row>
    <row r="127" spans="2:2" x14ac:dyDescent="0.55000000000000004">
      <c r="B127" s="372"/>
    </row>
    <row r="128" spans="2:2" x14ac:dyDescent="0.55000000000000004">
      <c r="B128" s="372"/>
    </row>
    <row r="129" spans="2:2" x14ac:dyDescent="0.55000000000000004">
      <c r="B129" s="372"/>
    </row>
    <row r="130" spans="2:2" x14ac:dyDescent="0.55000000000000004">
      <c r="B130" s="372"/>
    </row>
    <row r="131" spans="2:2" x14ac:dyDescent="0.55000000000000004">
      <c r="B131" s="372"/>
    </row>
    <row r="132" spans="2:2" x14ac:dyDescent="0.55000000000000004">
      <c r="B132" s="372"/>
    </row>
    <row r="133" spans="2:2" x14ac:dyDescent="0.55000000000000004">
      <c r="B133" s="372"/>
    </row>
    <row r="134" spans="2:2" x14ac:dyDescent="0.55000000000000004">
      <c r="B134" s="372"/>
    </row>
    <row r="135" spans="2:2" x14ac:dyDescent="0.55000000000000004">
      <c r="B135" s="372"/>
    </row>
    <row r="136" spans="2:2" x14ac:dyDescent="0.55000000000000004">
      <c r="B136" s="372"/>
    </row>
    <row r="137" spans="2:2" x14ac:dyDescent="0.55000000000000004">
      <c r="B137" s="372"/>
    </row>
    <row r="138" spans="2:2" x14ac:dyDescent="0.55000000000000004">
      <c r="B138" s="372"/>
    </row>
    <row r="139" spans="2:2" x14ac:dyDescent="0.55000000000000004">
      <c r="B139" s="372"/>
    </row>
    <row r="140" spans="2:2" x14ac:dyDescent="0.55000000000000004">
      <c r="B140" s="372"/>
    </row>
    <row r="141" spans="2:2" x14ac:dyDescent="0.55000000000000004">
      <c r="B141" s="372"/>
    </row>
    <row r="142" spans="2:2" x14ac:dyDescent="0.55000000000000004">
      <c r="B142" s="372"/>
    </row>
    <row r="143" spans="2:2" x14ac:dyDescent="0.55000000000000004">
      <c r="B143" s="372"/>
    </row>
    <row r="144" spans="2:2" x14ac:dyDescent="0.55000000000000004">
      <c r="B144" s="372"/>
    </row>
    <row r="145" spans="2:2" x14ac:dyDescent="0.55000000000000004">
      <c r="B145" s="372"/>
    </row>
    <row r="146" spans="2:2" x14ac:dyDescent="0.55000000000000004">
      <c r="B146" s="372"/>
    </row>
    <row r="147" spans="2:2" x14ac:dyDescent="0.55000000000000004">
      <c r="B147" s="372"/>
    </row>
    <row r="148" spans="2:2" x14ac:dyDescent="0.55000000000000004">
      <c r="B148" s="372"/>
    </row>
    <row r="149" spans="2:2" x14ac:dyDescent="0.55000000000000004">
      <c r="B149" s="372"/>
    </row>
    <row r="150" spans="2:2" x14ac:dyDescent="0.55000000000000004">
      <c r="B150" s="372"/>
    </row>
    <row r="151" spans="2:2" x14ac:dyDescent="0.55000000000000004">
      <c r="B151" s="372"/>
    </row>
    <row r="152" spans="2:2" x14ac:dyDescent="0.55000000000000004">
      <c r="B152" s="372"/>
    </row>
    <row r="153" spans="2:2" x14ac:dyDescent="0.55000000000000004">
      <c r="B153" s="372"/>
    </row>
    <row r="154" spans="2:2" x14ac:dyDescent="0.55000000000000004">
      <c r="B154" s="372"/>
    </row>
    <row r="155" spans="2:2" x14ac:dyDescent="0.55000000000000004">
      <c r="B155" s="372"/>
    </row>
    <row r="156" spans="2:2" x14ac:dyDescent="0.55000000000000004">
      <c r="B156" s="372"/>
    </row>
    <row r="157" spans="2:2" x14ac:dyDescent="0.55000000000000004">
      <c r="B157" s="372"/>
    </row>
    <row r="158" spans="2:2" x14ac:dyDescent="0.55000000000000004">
      <c r="B158" s="372"/>
    </row>
    <row r="159" spans="2:2" x14ac:dyDescent="0.55000000000000004">
      <c r="B159" s="372"/>
    </row>
    <row r="160" spans="2:2" x14ac:dyDescent="0.55000000000000004">
      <c r="B160" s="372"/>
    </row>
    <row r="161" spans="2:4" x14ac:dyDescent="0.55000000000000004">
      <c r="B161" s="372"/>
    </row>
    <row r="162" spans="2:4" x14ac:dyDescent="0.55000000000000004">
      <c r="B162" s="372"/>
    </row>
    <row r="163" spans="2:4" x14ac:dyDescent="0.55000000000000004">
      <c r="B163" s="372"/>
    </row>
    <row r="164" spans="2:4" x14ac:dyDescent="0.55000000000000004">
      <c r="B164" s="373"/>
      <c r="C164" s="463"/>
      <c r="D164" s="374"/>
    </row>
  </sheetData>
  <sheetProtection sheet="1" objects="1" scenarios="1"/>
  <protectedRanges>
    <protectedRange sqref="AC2:AI2 BA2:BG2 AS2:AY2 AK2:AQ2 U2:AA2 M2:S2 E2:K2" name="Bereik1"/>
    <protectedRange sqref="AE32:AI32 AE12:AI12 AE10:AI10 AE8:AI8 AE25:AI30 AE16:AI16 AE14:AI14 AE40:AI40 AE42:AI42 AE34:AI36 BC32:BG32 BC12:BG12 BC10:BG10 BC8:BG8 BC25:BG30 BC16:BG16 BC14:BG14 BC40:BG40 BC42:BG42 BC34:BG36 AU32:AY32 AU12:AY12 AU10:AY10 AU8:AY8 AU25:AY30 AU16:AY16 AU14:AY14 AU40:AY40 AU42:AY42 AU34:AY36 AM32:AQ32 AM12:AQ12 AM10:AQ10 AM8:AQ8 AM25:AQ30 AM16:AQ16 AM14:AQ14 AM40:AQ40 AM42:AQ42 AM34:AQ36 W32:AA32 W12:AA12 W10:AA10 W8:AA8 W25:AA30 W16:AA16 W14:AA14 W40:AA40 W42:AA42 W34:AA36 O32:S32 O12:S12 O10:S10 O8:S8 O25:S30 O16:S16 O14:S14 O40:S40 O42:S42 O34:S36 G34:K36 G32:K32 G12:K12 G10:K10 G8:K8 G25:K30 G16:K16 G14:K14 G40:K40 G42:K42 G18:K18 O18:S18 W18:AA18 AE18:AI18 AM18:AQ18 AU18:AY18 BC18:BG18" name="Bereik1_1"/>
  </protectedRanges>
  <mergeCells count="8">
    <mergeCell ref="BA1:BG1"/>
    <mergeCell ref="A45:B45"/>
    <mergeCell ref="M1:S1"/>
    <mergeCell ref="E1:K1"/>
    <mergeCell ref="AS1:AY1"/>
    <mergeCell ref="AK1:AQ1"/>
    <mergeCell ref="AC1:AI1"/>
    <mergeCell ref="U1:AA1"/>
  </mergeCells>
  <dataValidations count="11">
    <dataValidation allowBlank="1" showInputMessage="1" showErrorMessage="1" prompt="Regular farmer groups (not PIP goups)" sqref="D16:D17" xr:uid="{0E14542A-AE4E-4A4A-845A-A2F94C8952AA}"/>
    <dataValidation allowBlank="1" showInputMessage="1" showErrorMessage="1" prompt="This indicator is used for specific PIP groups only" sqref="D18 D21:D24" xr:uid="{E30768F0-86F4-4758-BC1F-9C0CB78EA390}"/>
    <dataValidation allowBlank="1" showInputMessage="1" showErrorMessage="1" prompt="ECD Centres completely built with the help a Help a Child (built from scratch)" sqref="D34" xr:uid="{6BD64A91-018A-4F81-BF2B-DD44E0FA4F7B}"/>
    <dataValidation allowBlank="1" showInputMessage="1" showErrorMessage="1" prompt="ECD centers that were there already, but were supported with additional construction e.g. new roof, new lavatories, etc." sqref="D35" xr:uid="{0EB5806C-E0BB-4C14-8C95-DC5F39803146}"/>
    <dataValidation allowBlank="1" showInputMessage="1" showErrorMessage="1" prompt="This is the total number of ECDC supported in the project by any means, including ECDC built, improved and trained. _x000a_E.g. ECD center X was built in year 1 and was supported with training in year 1, this number is added to indicator 1.1 AND 1.3." sqref="D36" xr:uid="{F4E34D63-BEF6-44FB-B093-ED3BF58CBC68}"/>
    <dataValidation allowBlank="1" showInputMessage="1" showErrorMessage="1" prompt="If the same child is reached through an ECDC and children group, the child is counted as 1, to avoid double counting. If the unique number of children is unknown, the highest number should be taken from one of the indicators that include children 0-7." sqref="D3" xr:uid="{A4349B77-175A-4AA5-8694-6AA660B06355}"/>
    <dataValidation allowBlank="1" showInputMessage="1" showErrorMessage="1" prompt="If the same child is reached through multiple activities, the child is counted as 1, to avoid double counting. If the unique number of children is unknown, the highest number should be taken from one of the indicators that include children 8-12._x000a_" sqref="D4" xr:uid="{D5E1D72F-5EBF-4187-B012-BC25216ACFC6}"/>
    <dataValidation allowBlank="1" showInputMessage="1" showErrorMessage="1" prompt="If the same teenagers reached through multiple activities, the teenagers is counted as 1, to avoid double counting. If the unique number of teenager is unknown, the highest number should be taken from one of the indicators that include children 13-17." sqref="D5" xr:uid="{CCE14B13-DA7D-49BC-92E4-8A80D3309AB1}"/>
    <dataValidation allowBlank="1" showInputMessage="1" showErrorMessage="1" prompt="If the same youth is reached through multiple activities, the youth is counted as 1, to avoid double counting. If the unique number of youth is unknown, the highest number should be taken from one of the indicators that include youth 18-35." sqref="D6" xr:uid="{0DF03F29-4956-4A3E-85EC-0FAB4868429E}"/>
    <dataValidation allowBlank="1" showInputMessage="1" showErrorMessage="1" prompt="If the same adult is reached through multiple activities (PIP, SHG, Parenting, he/she is counted as 1, to avoid double counting. If the unique number of adults is unknown, the highest number should be taken from one of the indicators that include adults." sqref="D7" xr:uid="{7F7AF7CC-2D43-4821-86F4-CCD4DFEA8292}"/>
    <dataValidation allowBlank="1" showInputMessage="1" showErrorMessage="1" prompt="This indicator is used for specific PIP groups only._x000a_Total number of PIP farmers trained and/or supported THIS YEAR." sqref="D19:D20" xr:uid="{0834651A-EEC0-4209-81C4-8FE8D0CFA55C}"/>
  </dataValidations>
  <pageMargins left="0.7" right="0.7" top="0.75" bottom="0.75" header="0.3" footer="0.3"/>
  <pageSetup paperSize="9" orientation="portrait" r:id="rId1"/>
  <ignoredErrors>
    <ignoredError sqref="L9:L17 BH9:BH17 AZ9:AZ17 AR9:AR17 AJ9:AJ17 AB9:AB17 T9:T17 R42:S42 V42 AD42 AL42 AT42 BB42 R43:S43 O43:P43 N42 O42:P42" formula="1"/>
    <ignoredError sqref="F3:F7 F11 F40:F41 F13 F15" unlockedFormula="1"/>
    <ignoredError sqref="F42" formula="1" unlockedFormula="1"/>
    <ignoredError sqref="C40:C43 C3:C19 C25:C3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0571-04C7-4603-96D5-EC37CDAAD4A7}">
  <sheetPr codeName="Sheet6">
    <tabColor rgb="FFEE7402"/>
    <pageSetUpPr fitToPage="1"/>
  </sheetPr>
  <dimension ref="B1:K15"/>
  <sheetViews>
    <sheetView zoomScale="115" zoomScaleNormal="115" workbookViewId="0"/>
  </sheetViews>
  <sheetFormatPr defaultColWidth="8.85546875" defaultRowHeight="15" x14ac:dyDescent="0.25"/>
  <cols>
    <col min="1" max="1" width="2.7109375" style="25" customWidth="1"/>
    <col min="2" max="2" width="16.5703125" style="25" customWidth="1"/>
    <col min="3" max="7" width="29.5703125" style="25" customWidth="1"/>
    <col min="8" max="8" width="3.42578125" style="25" customWidth="1"/>
    <col min="9" max="9" width="28.42578125" style="25" customWidth="1"/>
    <col min="10" max="16384" width="8.85546875" style="25"/>
  </cols>
  <sheetData>
    <row r="1" spans="2:11" ht="24" customHeight="1" x14ac:dyDescent="0.25">
      <c r="B1" s="548" t="s">
        <v>40</v>
      </c>
      <c r="C1" s="549"/>
      <c r="D1" s="549"/>
      <c r="E1" s="549"/>
      <c r="F1" s="549"/>
      <c r="G1" s="549"/>
      <c r="H1" s="549"/>
      <c r="I1" s="549"/>
      <c r="J1" s="549"/>
      <c r="K1" s="550"/>
    </row>
    <row r="2" spans="2:11" ht="14.45" customHeight="1" x14ac:dyDescent="0.25">
      <c r="B2" s="551"/>
      <c r="C2" s="552"/>
      <c r="D2" s="552"/>
      <c r="E2" s="552"/>
      <c r="F2" s="552"/>
      <c r="G2" s="552"/>
      <c r="H2" s="552"/>
      <c r="I2" s="552"/>
      <c r="J2" s="552"/>
      <c r="K2" s="553"/>
    </row>
    <row r="3" spans="2:11" ht="14.45" customHeight="1" x14ac:dyDescent="0.25">
      <c r="B3" s="560" t="s">
        <v>334</v>
      </c>
      <c r="C3" s="561"/>
      <c r="D3" s="561"/>
      <c r="E3" s="561"/>
      <c r="F3" s="561"/>
      <c r="G3" s="561"/>
      <c r="H3" s="561"/>
      <c r="I3" s="561"/>
      <c r="J3" s="561"/>
      <c r="K3" s="562"/>
    </row>
    <row r="4" spans="2:11" ht="14.45" customHeight="1" x14ac:dyDescent="0.25">
      <c r="B4" s="563"/>
      <c r="C4" s="564"/>
      <c r="D4" s="564"/>
      <c r="E4" s="564"/>
      <c r="F4" s="564"/>
      <c r="G4" s="564"/>
      <c r="H4" s="564"/>
      <c r="I4" s="564"/>
      <c r="J4" s="564"/>
      <c r="K4" s="565"/>
    </row>
    <row r="5" spans="2:11" ht="19.5" x14ac:dyDescent="0.55000000000000004">
      <c r="B5" s="433" t="s">
        <v>335</v>
      </c>
      <c r="C5" s="433" t="s">
        <v>336</v>
      </c>
      <c r="D5" s="433" t="s">
        <v>337</v>
      </c>
      <c r="E5" s="433" t="s">
        <v>338</v>
      </c>
      <c r="F5" s="433" t="s">
        <v>339</v>
      </c>
      <c r="G5" s="433" t="s">
        <v>340</v>
      </c>
      <c r="I5" s="559" t="s">
        <v>341</v>
      </c>
      <c r="J5" s="559"/>
      <c r="K5" s="559"/>
    </row>
    <row r="6" spans="2:11" ht="116.45" customHeight="1" x14ac:dyDescent="0.25">
      <c r="B6" s="112" t="s">
        <v>342</v>
      </c>
      <c r="C6" s="113" t="s">
        <v>343</v>
      </c>
      <c r="D6" s="114" t="s">
        <v>344</v>
      </c>
      <c r="E6" s="115" t="s">
        <v>345</v>
      </c>
      <c r="F6" s="114" t="s">
        <v>346</v>
      </c>
      <c r="G6" s="116" t="s">
        <v>347</v>
      </c>
      <c r="I6" s="556" t="s">
        <v>348</v>
      </c>
      <c r="J6" s="557"/>
      <c r="K6" s="558"/>
    </row>
    <row r="7" spans="2:11" ht="159.6" customHeight="1" x14ac:dyDescent="0.25">
      <c r="B7" s="112" t="s">
        <v>349</v>
      </c>
      <c r="C7" s="113" t="s">
        <v>350</v>
      </c>
      <c r="D7" s="114" t="s">
        <v>351</v>
      </c>
      <c r="E7" s="115" t="s">
        <v>352</v>
      </c>
      <c r="F7" s="114" t="s">
        <v>353</v>
      </c>
      <c r="G7" s="116" t="s">
        <v>354</v>
      </c>
      <c r="I7" s="556" t="s">
        <v>355</v>
      </c>
      <c r="J7" s="557"/>
      <c r="K7" s="558"/>
    </row>
    <row r="8" spans="2:11" ht="166.15" customHeight="1" x14ac:dyDescent="0.25">
      <c r="B8" s="112" t="s">
        <v>356</v>
      </c>
      <c r="C8" s="113" t="s">
        <v>357</v>
      </c>
      <c r="D8" s="114" t="s">
        <v>358</v>
      </c>
      <c r="E8" s="115" t="s">
        <v>359</v>
      </c>
      <c r="F8" s="114" t="s">
        <v>360</v>
      </c>
      <c r="G8" s="116" t="s">
        <v>361</v>
      </c>
      <c r="I8" s="556" t="s">
        <v>362</v>
      </c>
      <c r="J8" s="557"/>
      <c r="K8" s="558"/>
    </row>
    <row r="9" spans="2:11" ht="229.15" customHeight="1" x14ac:dyDescent="0.25">
      <c r="B9" s="87" t="s">
        <v>363</v>
      </c>
      <c r="C9" s="85" t="s">
        <v>364</v>
      </c>
      <c r="D9" s="67" t="s">
        <v>365</v>
      </c>
      <c r="E9" s="67" t="s">
        <v>366</v>
      </c>
      <c r="F9" s="67" t="s">
        <v>367</v>
      </c>
      <c r="G9" s="67" t="s">
        <v>368</v>
      </c>
      <c r="I9" s="554" t="s">
        <v>369</v>
      </c>
      <c r="J9" s="554"/>
      <c r="K9" s="554"/>
    </row>
    <row r="10" spans="2:11" ht="174" customHeight="1" x14ac:dyDescent="0.25">
      <c r="B10" s="87" t="s">
        <v>370</v>
      </c>
      <c r="C10" s="86" t="s">
        <v>371</v>
      </c>
      <c r="D10" s="67" t="s">
        <v>372</v>
      </c>
      <c r="E10" s="67" t="s">
        <v>373</v>
      </c>
      <c r="F10" s="67" t="s">
        <v>374</v>
      </c>
      <c r="G10" s="67" t="s">
        <v>375</v>
      </c>
      <c r="I10" s="554" t="s">
        <v>376</v>
      </c>
      <c r="J10" s="555"/>
      <c r="K10" s="555"/>
    </row>
    <row r="11" spans="2:11" ht="106.9" customHeight="1" x14ac:dyDescent="0.25">
      <c r="B11" s="87" t="s">
        <v>377</v>
      </c>
      <c r="C11" s="85" t="s">
        <v>378</v>
      </c>
      <c r="D11" s="67" t="s">
        <v>379</v>
      </c>
      <c r="E11" s="67" t="s">
        <v>380</v>
      </c>
      <c r="F11" s="67" t="s">
        <v>381</v>
      </c>
      <c r="G11" s="67" t="s">
        <v>382</v>
      </c>
      <c r="I11" s="554" t="s">
        <v>383</v>
      </c>
      <c r="J11" s="555"/>
      <c r="K11" s="555"/>
    </row>
    <row r="12" spans="2:11" ht="152.44999999999999" customHeight="1" x14ac:dyDescent="0.25">
      <c r="B12" s="87" t="s">
        <v>384</v>
      </c>
      <c r="C12" s="85" t="s">
        <v>385</v>
      </c>
      <c r="D12" s="67" t="s">
        <v>386</v>
      </c>
      <c r="E12" s="67" t="s">
        <v>387</v>
      </c>
      <c r="F12" s="67" t="s">
        <v>388</v>
      </c>
      <c r="G12" s="67" t="s">
        <v>389</v>
      </c>
      <c r="I12" s="554" t="s">
        <v>390</v>
      </c>
      <c r="J12" s="555"/>
      <c r="K12" s="555"/>
    </row>
    <row r="15" spans="2:11" x14ac:dyDescent="0.25">
      <c r="B15" s="432"/>
    </row>
  </sheetData>
  <sheetProtection sheet="1" objects="1" scenarios="1"/>
  <mergeCells count="10">
    <mergeCell ref="B1:K2"/>
    <mergeCell ref="I12:K12"/>
    <mergeCell ref="I8:K8"/>
    <mergeCell ref="I6:K6"/>
    <mergeCell ref="I9:K9"/>
    <mergeCell ref="I5:K5"/>
    <mergeCell ref="I10:K10"/>
    <mergeCell ref="I11:K11"/>
    <mergeCell ref="I7:K7"/>
    <mergeCell ref="B3:K4"/>
  </mergeCells>
  <pageMargins left="0.7" right="0.7" top="0.75" bottom="0.75" header="0.3" footer="0.3"/>
  <pageSetup paperSize="9" scale="2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1F35-70F7-4BCA-9E43-24B941C4629A}">
  <sheetPr codeName="Sheet7">
    <tabColor rgb="FFBAD9D4"/>
  </sheetPr>
  <dimension ref="A1:H10"/>
  <sheetViews>
    <sheetView zoomScaleNormal="100" workbookViewId="0">
      <selection sqref="A1:H2"/>
    </sheetView>
  </sheetViews>
  <sheetFormatPr defaultColWidth="15.7109375" defaultRowHeight="14.45" customHeight="1" x14ac:dyDescent="0.25"/>
  <cols>
    <col min="1" max="1" width="53.85546875" style="25" customWidth="1"/>
    <col min="2" max="2" width="41.7109375" style="25" customWidth="1"/>
    <col min="3" max="3" width="41.42578125" style="25" customWidth="1"/>
    <col min="4" max="8" width="17.7109375" style="25" customWidth="1"/>
    <col min="9" max="16384" width="15.7109375" style="25"/>
  </cols>
  <sheetData>
    <row r="1" spans="1:8" ht="14.45" customHeight="1" x14ac:dyDescent="0.25">
      <c r="A1" s="567" t="s">
        <v>392</v>
      </c>
      <c r="B1" s="567"/>
      <c r="C1" s="567"/>
      <c r="D1" s="567"/>
      <c r="E1" s="567"/>
      <c r="F1" s="567"/>
      <c r="G1" s="567"/>
      <c r="H1" s="567"/>
    </row>
    <row r="2" spans="1:8" ht="14.45" customHeight="1" x14ac:dyDescent="0.25">
      <c r="A2" s="567"/>
      <c r="B2" s="567"/>
      <c r="C2" s="567"/>
      <c r="D2" s="567"/>
      <c r="E2" s="567"/>
      <c r="F2" s="567"/>
      <c r="G2" s="567"/>
      <c r="H2" s="567"/>
    </row>
    <row r="3" spans="1:8" ht="19.5" x14ac:dyDescent="0.25">
      <c r="A3" s="165" t="s">
        <v>317</v>
      </c>
      <c r="B3" s="120" t="s">
        <v>318</v>
      </c>
      <c r="C3" s="82" t="s">
        <v>319</v>
      </c>
      <c r="D3" s="82" t="s">
        <v>58</v>
      </c>
      <c r="E3" s="439" t="s">
        <v>66</v>
      </c>
      <c r="F3" s="439" t="s">
        <v>70</v>
      </c>
      <c r="G3" s="439" t="s">
        <v>74</v>
      </c>
      <c r="H3" s="440" t="s">
        <v>78</v>
      </c>
    </row>
    <row r="4" spans="1:8" ht="39" x14ac:dyDescent="0.55000000000000004">
      <c r="A4" s="566" t="s">
        <v>393</v>
      </c>
      <c r="B4" s="503" t="str">
        <f>'CCCD Monitoring Framework'!C63</f>
        <v>Parents are able to take care of themselves and their children</v>
      </c>
      <c r="C4" s="204" t="str">
        <f>'CCCD Monitoring Framework'!D68</f>
        <v>Average score on "Food Security"</v>
      </c>
      <c r="D4" s="312"/>
      <c r="E4" s="313"/>
      <c r="F4" s="314"/>
      <c r="G4" s="314"/>
      <c r="H4" s="315"/>
    </row>
    <row r="5" spans="1:8" ht="39" x14ac:dyDescent="0.55000000000000004">
      <c r="A5" s="566"/>
      <c r="B5" s="503" t="str">
        <f>'CCCD Monitoring Framework'!C63</f>
        <v>Parents are able to take care of themselves and their children</v>
      </c>
      <c r="C5" s="204" t="str">
        <f>'CCCD Monitoring Framework'!D69</f>
        <v>Average score on "Health Care services"</v>
      </c>
      <c r="D5" s="312"/>
      <c r="E5" s="313"/>
      <c r="F5" s="314"/>
      <c r="G5" s="314"/>
      <c r="H5" s="315"/>
    </row>
    <row r="6" spans="1:8" ht="39" x14ac:dyDescent="0.55000000000000004">
      <c r="A6" s="566"/>
      <c r="B6" s="503" t="s">
        <v>263</v>
      </c>
      <c r="C6" s="204" t="s">
        <v>264</v>
      </c>
      <c r="D6" s="312"/>
      <c r="E6" s="313"/>
      <c r="F6" s="314"/>
      <c r="G6" s="314"/>
      <c r="H6" s="315"/>
    </row>
    <row r="7" spans="1:8" ht="19.899999999999999" customHeight="1" x14ac:dyDescent="0.25">
      <c r="A7" s="566"/>
      <c r="B7" s="239" t="str">
        <f>'CCCD Monitoring Framework'!C4</f>
        <v>All children have a life in dignity, with love and a promising future</v>
      </c>
      <c r="C7" s="240" t="str">
        <f>'CCCD Monitoring Framework'!D4</f>
        <v>Average score on "Care"</v>
      </c>
      <c r="D7" s="316"/>
      <c r="E7" s="313"/>
      <c r="F7" s="314"/>
      <c r="G7" s="314"/>
      <c r="H7" s="315"/>
    </row>
    <row r="8" spans="1:8" ht="39" x14ac:dyDescent="0.55000000000000004">
      <c r="A8" s="566"/>
      <c r="B8" s="503" t="str">
        <f>'CCCD Monitoring Framework'!C4</f>
        <v>All children have a life in dignity, with love and a promising future</v>
      </c>
      <c r="C8" s="204" t="str">
        <f>'CCCD Monitoring Framework'!D5</f>
        <v>Average score on "Abuse and Exploitation"</v>
      </c>
      <c r="D8" s="316"/>
      <c r="E8" s="313"/>
      <c r="F8" s="314"/>
      <c r="G8" s="314"/>
      <c r="H8" s="315"/>
    </row>
    <row r="9" spans="1:8" ht="39" x14ac:dyDescent="0.55000000000000004">
      <c r="A9" s="566"/>
      <c r="B9" s="503" t="str">
        <f>'CCCD Monitoring Framework'!C4</f>
        <v>All children have a life in dignity, with love and a promising future</v>
      </c>
      <c r="C9" s="204" t="str">
        <f>'CCCD Monitoring Framework'!D6</f>
        <v>Average score on "Emotional Health"</v>
      </c>
      <c r="D9" s="316"/>
      <c r="E9" s="313"/>
      <c r="F9" s="314"/>
      <c r="G9" s="314"/>
      <c r="H9" s="315"/>
    </row>
    <row r="10" spans="1:8" ht="39" x14ac:dyDescent="0.55000000000000004">
      <c r="A10" s="566"/>
      <c r="B10" s="503" t="str">
        <f>'CCCD Monitoring Framework'!C132</f>
        <v>Children have relevant social-emotional skills</v>
      </c>
      <c r="C10" s="204" t="s">
        <v>278</v>
      </c>
      <c r="D10" s="316"/>
      <c r="E10" s="313"/>
      <c r="F10" s="314"/>
      <c r="G10" s="314"/>
      <c r="H10" s="315"/>
    </row>
  </sheetData>
  <sheetProtection sheet="1" objects="1" scenarios="1"/>
  <protectedRanges>
    <protectedRange sqref="D4:H10" name="Range2"/>
  </protectedRanges>
  <mergeCells count="2">
    <mergeCell ref="A4:A10"/>
    <mergeCell ref="A1:H2"/>
  </mergeCells>
  <phoneticPr fontId="3" type="noConversion"/>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D480-4E20-46F6-A2E8-00075A6D1ADC}">
  <sheetPr codeName="Sheet8">
    <tabColor rgb="FFEE7402"/>
    <pageSetUpPr fitToPage="1"/>
  </sheetPr>
  <dimension ref="B1:G26"/>
  <sheetViews>
    <sheetView zoomScaleNormal="100" workbookViewId="0"/>
  </sheetViews>
  <sheetFormatPr defaultColWidth="8.85546875" defaultRowHeight="15" x14ac:dyDescent="0.25"/>
  <cols>
    <col min="1" max="1" width="3.5703125" style="25" customWidth="1"/>
    <col min="2" max="2" width="39.28515625" style="25" bestFit="1" customWidth="1"/>
    <col min="3" max="3" width="47" style="25" customWidth="1"/>
    <col min="4" max="7" width="29.5703125" style="25" customWidth="1"/>
    <col min="8" max="16384" width="8.85546875" style="25"/>
  </cols>
  <sheetData>
    <row r="1" spans="2:7" x14ac:dyDescent="0.25">
      <c r="B1" s="548" t="s">
        <v>42</v>
      </c>
      <c r="C1" s="549"/>
      <c r="D1" s="549"/>
      <c r="E1" s="549"/>
      <c r="F1" s="549"/>
      <c r="G1" s="550"/>
    </row>
    <row r="2" spans="2:7" ht="19.149999999999999" customHeight="1" x14ac:dyDescent="0.25">
      <c r="B2" s="551"/>
      <c r="C2" s="552"/>
      <c r="D2" s="552"/>
      <c r="E2" s="552"/>
      <c r="F2" s="552"/>
      <c r="G2" s="553"/>
    </row>
    <row r="3" spans="2:7" ht="19.149999999999999" customHeight="1" x14ac:dyDescent="0.25">
      <c r="B3" s="560" t="s">
        <v>394</v>
      </c>
      <c r="C3" s="561"/>
      <c r="D3" s="561"/>
      <c r="E3" s="561"/>
      <c r="F3" s="434"/>
      <c r="G3" s="435"/>
    </row>
    <row r="4" spans="2:7" ht="15.6" customHeight="1" x14ac:dyDescent="0.25">
      <c r="B4" s="563"/>
      <c r="C4" s="564"/>
      <c r="D4" s="564"/>
      <c r="E4" s="564"/>
      <c r="F4" s="436"/>
      <c r="G4" s="437"/>
    </row>
    <row r="5" spans="2:7" ht="19.5" x14ac:dyDescent="0.55000000000000004">
      <c r="B5" s="84" t="s">
        <v>335</v>
      </c>
      <c r="C5" s="84" t="s">
        <v>341</v>
      </c>
      <c r="D5" s="84" t="s">
        <v>337</v>
      </c>
      <c r="E5" s="84" t="s">
        <v>338</v>
      </c>
      <c r="F5" s="84" t="s">
        <v>339</v>
      </c>
      <c r="G5" s="84" t="s">
        <v>340</v>
      </c>
    </row>
    <row r="6" spans="2:7" ht="19.5" x14ac:dyDescent="0.55000000000000004">
      <c r="B6" s="211" t="s">
        <v>395</v>
      </c>
      <c r="C6" s="210"/>
      <c r="D6" s="210"/>
      <c r="E6" s="210"/>
      <c r="F6" s="210"/>
      <c r="G6" s="84"/>
    </row>
    <row r="7" spans="2:7" ht="156" x14ac:dyDescent="0.25">
      <c r="B7" s="207" t="s">
        <v>396</v>
      </c>
      <c r="C7" s="386" t="s">
        <v>397</v>
      </c>
      <c r="D7" s="189" t="s">
        <v>398</v>
      </c>
      <c r="E7" s="190" t="s">
        <v>399</v>
      </c>
      <c r="F7" s="190" t="s">
        <v>400</v>
      </c>
      <c r="G7" s="190" t="s">
        <v>401</v>
      </c>
    </row>
    <row r="8" spans="2:7" ht="97.5" x14ac:dyDescent="0.25">
      <c r="B8" s="209" t="s">
        <v>402</v>
      </c>
      <c r="C8" s="386" t="s">
        <v>403</v>
      </c>
      <c r="D8" s="189" t="s">
        <v>398</v>
      </c>
      <c r="E8" s="190" t="s">
        <v>399</v>
      </c>
      <c r="F8" s="190" t="s">
        <v>400</v>
      </c>
      <c r="G8" s="190" t="s">
        <v>401</v>
      </c>
    </row>
    <row r="9" spans="2:7" ht="136.5" x14ac:dyDescent="0.25">
      <c r="B9" s="209" t="s">
        <v>404</v>
      </c>
      <c r="C9" s="386" t="s">
        <v>405</v>
      </c>
      <c r="D9" s="189" t="s">
        <v>398</v>
      </c>
      <c r="E9" s="190" t="s">
        <v>399</v>
      </c>
      <c r="F9" s="190" t="s">
        <v>400</v>
      </c>
      <c r="G9" s="190" t="s">
        <v>401</v>
      </c>
    </row>
    <row r="11" spans="2:7" ht="19.5" x14ac:dyDescent="0.55000000000000004">
      <c r="B11" s="211" t="s">
        <v>406</v>
      </c>
    </row>
    <row r="12" spans="2:7" ht="175.5" x14ac:dyDescent="0.25">
      <c r="B12" s="207" t="s">
        <v>407</v>
      </c>
      <c r="C12" s="387" t="s">
        <v>408</v>
      </c>
      <c r="D12" s="189" t="s">
        <v>398</v>
      </c>
      <c r="E12" s="190" t="s">
        <v>409</v>
      </c>
      <c r="F12" s="190" t="s">
        <v>400</v>
      </c>
      <c r="G12" s="190" t="s">
        <v>401</v>
      </c>
    </row>
    <row r="13" spans="2:7" ht="97.5" x14ac:dyDescent="0.25">
      <c r="B13" s="207" t="s">
        <v>410</v>
      </c>
      <c r="C13" s="387" t="s">
        <v>411</v>
      </c>
      <c r="D13" s="189" t="s">
        <v>398</v>
      </c>
      <c r="E13" s="190" t="s">
        <v>399</v>
      </c>
      <c r="F13" s="190" t="s">
        <v>400</v>
      </c>
      <c r="G13" s="190" t="s">
        <v>401</v>
      </c>
    </row>
    <row r="14" spans="2:7" ht="97.5" x14ac:dyDescent="0.25">
      <c r="B14" s="209" t="s">
        <v>412</v>
      </c>
      <c r="C14" s="67" t="s">
        <v>413</v>
      </c>
      <c r="D14" s="189" t="s">
        <v>398</v>
      </c>
      <c r="E14" s="190" t="s">
        <v>399</v>
      </c>
      <c r="F14" s="190" t="s">
        <v>400</v>
      </c>
      <c r="G14" s="190" t="s">
        <v>401</v>
      </c>
    </row>
    <row r="15" spans="2:7" ht="117" x14ac:dyDescent="0.25">
      <c r="B15" s="209" t="s">
        <v>414</v>
      </c>
      <c r="C15" s="5" t="s">
        <v>415</v>
      </c>
      <c r="D15" s="189" t="s">
        <v>398</v>
      </c>
      <c r="E15" s="190" t="s">
        <v>416</v>
      </c>
      <c r="F15" s="190" t="s">
        <v>417</v>
      </c>
      <c r="G15" s="190" t="s">
        <v>418</v>
      </c>
    </row>
    <row r="17" spans="2:7" ht="19.5" x14ac:dyDescent="0.55000000000000004">
      <c r="B17" s="211" t="s">
        <v>419</v>
      </c>
    </row>
    <row r="18" spans="2:7" ht="136.5" x14ac:dyDescent="0.25">
      <c r="B18" s="207" t="s">
        <v>420</v>
      </c>
      <c r="C18" s="387" t="s">
        <v>421</v>
      </c>
      <c r="D18" s="189" t="s">
        <v>398</v>
      </c>
      <c r="E18" s="190" t="s">
        <v>399</v>
      </c>
      <c r="F18" s="190" t="s">
        <v>400</v>
      </c>
      <c r="G18" s="190" t="s">
        <v>401</v>
      </c>
    </row>
    <row r="19" spans="2:7" ht="175.5" x14ac:dyDescent="0.25">
      <c r="B19" s="207" t="s">
        <v>422</v>
      </c>
      <c r="C19" s="387" t="s">
        <v>423</v>
      </c>
      <c r="D19" s="189" t="s">
        <v>398</v>
      </c>
      <c r="E19" s="190" t="s">
        <v>399</v>
      </c>
      <c r="F19" s="190" t="s">
        <v>400</v>
      </c>
      <c r="G19" s="190" t="s">
        <v>401</v>
      </c>
    </row>
    <row r="20" spans="2:7" ht="156" x14ac:dyDescent="0.25">
      <c r="B20" s="209" t="s">
        <v>424</v>
      </c>
      <c r="C20" s="387" t="s">
        <v>425</v>
      </c>
      <c r="D20" s="189" t="s">
        <v>398</v>
      </c>
      <c r="E20" s="190" t="s">
        <v>399</v>
      </c>
      <c r="F20" s="190" t="s">
        <v>400</v>
      </c>
      <c r="G20" s="190" t="s">
        <v>401</v>
      </c>
    </row>
    <row r="22" spans="2:7" ht="19.5" x14ac:dyDescent="0.55000000000000004">
      <c r="B22" s="211" t="s">
        <v>426</v>
      </c>
    </row>
    <row r="23" spans="2:7" ht="117" x14ac:dyDescent="0.25">
      <c r="B23" s="207" t="s">
        <v>427</v>
      </c>
      <c r="C23" s="387" t="s">
        <v>428</v>
      </c>
      <c r="D23" s="189" t="s">
        <v>398</v>
      </c>
      <c r="E23" s="190" t="s">
        <v>399</v>
      </c>
      <c r="F23" s="190" t="s">
        <v>400</v>
      </c>
      <c r="G23" s="190" t="s">
        <v>401</v>
      </c>
    </row>
    <row r="26" spans="2:7" x14ac:dyDescent="0.25">
      <c r="B26" s="568"/>
      <c r="C26" s="568"/>
      <c r="D26" s="568"/>
      <c r="E26" s="568"/>
    </row>
  </sheetData>
  <sheetProtection sheet="1" objects="1" scenarios="1"/>
  <mergeCells count="3">
    <mergeCell ref="B1:G2"/>
    <mergeCell ref="B26:E26"/>
    <mergeCell ref="B3:E4"/>
  </mergeCells>
  <pageMargins left="0.7" right="0.7" top="0.75" bottom="0.75" header="0.3" footer="0.3"/>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79C1-F317-4E20-ABCC-E945C90B9AE0}">
  <sheetPr codeName="Sheet9">
    <tabColor rgb="FFBAD9D4"/>
  </sheetPr>
  <dimension ref="A1:H34"/>
  <sheetViews>
    <sheetView zoomScaleNormal="100" workbookViewId="0">
      <selection sqref="A1:H2"/>
    </sheetView>
  </sheetViews>
  <sheetFormatPr defaultColWidth="8.85546875" defaultRowHeight="15" x14ac:dyDescent="0.25"/>
  <cols>
    <col min="1" max="1" width="30.28515625" style="25" customWidth="1"/>
    <col min="2" max="2" width="41.85546875" style="25" customWidth="1"/>
    <col min="3" max="3" width="45.28515625" style="25" customWidth="1"/>
    <col min="4" max="8" width="17.7109375" style="25" customWidth="1"/>
    <col min="9" max="16384" width="8.85546875" style="25"/>
  </cols>
  <sheetData>
    <row r="1" spans="1:8" x14ac:dyDescent="0.25">
      <c r="A1" s="567" t="s">
        <v>429</v>
      </c>
      <c r="B1" s="567"/>
      <c r="C1" s="567"/>
      <c r="D1" s="567"/>
      <c r="E1" s="567"/>
      <c r="F1" s="567"/>
      <c r="G1" s="567"/>
      <c r="H1" s="567"/>
    </row>
    <row r="2" spans="1:8" x14ac:dyDescent="0.25">
      <c r="A2" s="567"/>
      <c r="B2" s="567"/>
      <c r="C2" s="567"/>
      <c r="D2" s="567"/>
      <c r="E2" s="567"/>
      <c r="F2" s="567"/>
      <c r="G2" s="567"/>
      <c r="H2" s="567"/>
    </row>
    <row r="3" spans="1:8" ht="19.5" x14ac:dyDescent="0.25">
      <c r="A3" s="165" t="s">
        <v>317</v>
      </c>
      <c r="B3" s="120" t="s">
        <v>318</v>
      </c>
      <c r="C3" s="121" t="s">
        <v>319</v>
      </c>
      <c r="D3" s="121" t="s">
        <v>58</v>
      </c>
      <c r="E3" s="441" t="s">
        <v>66</v>
      </c>
      <c r="F3" s="441" t="s">
        <v>70</v>
      </c>
      <c r="G3" s="441" t="s">
        <v>74</v>
      </c>
      <c r="H3" s="441" t="s">
        <v>78</v>
      </c>
    </row>
    <row r="4" spans="1:8" ht="39" x14ac:dyDescent="0.55000000000000004">
      <c r="A4" s="569" t="s">
        <v>430</v>
      </c>
      <c r="B4" s="219" t="str">
        <f>'CCCD Monitoring Framework'!C54</f>
        <v>Children know where to go in case they need help</v>
      </c>
      <c r="C4" s="212" t="str">
        <f>'CCCD Monitoring Framework'!D54</f>
        <v>Average score on Q1. Children know where to go when something bad happened to them.</v>
      </c>
      <c r="D4" s="318"/>
      <c r="E4" s="319"/>
      <c r="F4" s="319"/>
      <c r="G4" s="319"/>
      <c r="H4" s="319"/>
    </row>
    <row r="5" spans="1:8" ht="39" x14ac:dyDescent="0.55000000000000004">
      <c r="A5" s="570"/>
      <c r="B5" s="220" t="str">
        <f>'CCCD Monitoring Framework'!C4</f>
        <v>All children have a life in dignity, with love and a promising future</v>
      </c>
      <c r="C5" s="124" t="str">
        <f>'CCCD Monitoring Framework'!D9</f>
        <v>Average score on Q2. Children feel safe when they are with their family/caregivers(s).</v>
      </c>
      <c r="D5" s="318"/>
      <c r="E5" s="319"/>
      <c r="F5" s="319"/>
      <c r="G5" s="319"/>
      <c r="H5" s="319"/>
    </row>
    <row r="6" spans="1:8" ht="39" x14ac:dyDescent="0.25">
      <c r="A6" s="570"/>
      <c r="B6" s="221" t="str">
        <f>'CCCD Monitoring Framework'!C4</f>
        <v>All children have a life in dignity, with love and a promising future</v>
      </c>
      <c r="C6" s="244" t="str">
        <f>'CCCD Monitoring Framework'!D10</f>
        <v>Average score on Q3. Children feel safe in their community</v>
      </c>
      <c r="D6" s="320"/>
      <c r="E6" s="321"/>
      <c r="F6" s="321"/>
      <c r="G6" s="321"/>
      <c r="H6" s="321"/>
    </row>
    <row r="7" spans="1:8" ht="39" x14ac:dyDescent="0.55000000000000004">
      <c r="A7" s="570"/>
      <c r="B7" s="219" t="str">
        <f>'CCCD Monitoring Framework'!C63</f>
        <v>Parents are able to take care of themselves and their children</v>
      </c>
      <c r="C7" s="212" t="str">
        <f>'CCCD Monitoring Framework'!D66</f>
        <v>Average score on Q4. Children have enough to eat every day.</v>
      </c>
      <c r="D7" s="318"/>
      <c r="E7" s="319"/>
      <c r="F7" s="319"/>
      <c r="G7" s="319"/>
      <c r="H7" s="319"/>
    </row>
    <row r="8" spans="1:8" ht="39" x14ac:dyDescent="0.55000000000000004">
      <c r="A8" s="570"/>
      <c r="B8" s="219" t="str">
        <f>'CCCD Monitoring Framework'!C63</f>
        <v>Parents are able to take care of themselves and their children</v>
      </c>
      <c r="C8" s="142" t="str">
        <f>'CCCD Monitoring Framework'!D67</f>
        <v>Average score on Q5. Children have access to safe drinking water.</v>
      </c>
      <c r="D8" s="318"/>
      <c r="E8" s="319"/>
      <c r="F8" s="319"/>
      <c r="G8" s="319"/>
      <c r="H8" s="319"/>
    </row>
    <row r="9" spans="1:8" ht="39" x14ac:dyDescent="0.55000000000000004">
      <c r="A9" s="570"/>
      <c r="B9" s="219" t="str">
        <f>'CCCD Monitoring Framework'!C121</f>
        <v>Children see the value of education</v>
      </c>
      <c r="C9" s="142" t="str">
        <f>'CCCD Monitoring Framework'!D121</f>
        <v>Average score on Q6. Children are able to go to school.</v>
      </c>
      <c r="D9" s="318"/>
      <c r="E9" s="319"/>
      <c r="F9" s="319"/>
      <c r="G9" s="319"/>
      <c r="H9" s="319"/>
    </row>
    <row r="10" spans="1:8" ht="19.899999999999999" customHeight="1" x14ac:dyDescent="0.25">
      <c r="A10" s="570"/>
      <c r="B10" s="219" t="str">
        <f>'CCCD Monitoring Framework'!C98</f>
        <v>Children are resilient to overcome barriers and prepared for the future</v>
      </c>
      <c r="C10" s="418" t="str">
        <f>'CCCD Monitoring Framework'!D98</f>
        <v>Average score on Q7. Children are able to finish school.</v>
      </c>
      <c r="D10" s="318"/>
      <c r="E10" s="319"/>
      <c r="F10" s="319"/>
      <c r="G10" s="319"/>
      <c r="H10" s="319"/>
    </row>
    <row r="11" spans="1:8" ht="39" x14ac:dyDescent="0.55000000000000004">
      <c r="A11" s="570"/>
      <c r="B11" s="219" t="str">
        <f>'CCCD Monitoring Framework'!C127</f>
        <v>Improved social-emotional and spiritual development of Children</v>
      </c>
      <c r="C11" s="142" t="str">
        <f>'CCCD Monitoring Framework'!D128</f>
        <v>Average score on Q8. Parents/caregivers take good care or their children.</v>
      </c>
      <c r="D11" s="318"/>
      <c r="E11" s="319"/>
      <c r="F11" s="319"/>
      <c r="G11" s="319"/>
      <c r="H11" s="319"/>
    </row>
    <row r="12" spans="1:8" ht="39" x14ac:dyDescent="0.55000000000000004">
      <c r="A12" s="570"/>
      <c r="B12" s="219" t="str">
        <f>'CCCD Monitoring Framework'!C127</f>
        <v>Improved social-emotional and spiritual development of Children</v>
      </c>
      <c r="C12" s="142" t="str">
        <f>'CCCD Monitoring Framework'!D129</f>
        <v>Average score on Q9. Children get along with each other.</v>
      </c>
      <c r="D12" s="318"/>
      <c r="E12" s="319"/>
      <c r="F12" s="319"/>
      <c r="G12" s="319"/>
      <c r="H12" s="319"/>
    </row>
    <row r="13" spans="1:8" ht="39" x14ac:dyDescent="0.55000000000000004">
      <c r="A13" s="570"/>
      <c r="B13" s="219" t="str">
        <f>'CCCD Monitoring Framework'!C98</f>
        <v>Children are resilient to overcome barriers and prepared for the future</v>
      </c>
      <c r="C13" s="212" t="str">
        <f>'CCCD Monitoring Framework'!D99</f>
        <v>Average score on Q10. Children with a disability are able to participate in the community.</v>
      </c>
      <c r="D13" s="318"/>
      <c r="E13" s="319"/>
      <c r="F13" s="319"/>
      <c r="G13" s="319"/>
      <c r="H13" s="319"/>
    </row>
    <row r="14" spans="1:8" ht="39" x14ac:dyDescent="0.55000000000000004">
      <c r="A14" s="570"/>
      <c r="B14" s="219" t="str">
        <f>'CCCD Monitoring Framework'!C127</f>
        <v>Improved social-emotional and spiritual development of Children</v>
      </c>
      <c r="C14" s="212" t="str">
        <f>'CCCD Monitoring Framework'!D130</f>
        <v>Average score on Q11. Children have a voice in the community.</v>
      </c>
      <c r="D14" s="318"/>
      <c r="E14" s="319"/>
      <c r="F14" s="319"/>
      <c r="G14" s="319"/>
      <c r="H14" s="319"/>
    </row>
    <row r="15" spans="1:8" x14ac:dyDescent="0.25">
      <c r="B15" s="417"/>
      <c r="C15" s="417"/>
    </row>
    <row r="16" spans="1:8" x14ac:dyDescent="0.25">
      <c r="B16" s="417"/>
      <c r="C16" s="417"/>
    </row>
    <row r="17" spans="2:3" x14ac:dyDescent="0.25">
      <c r="B17" s="417"/>
      <c r="C17" s="417"/>
    </row>
    <row r="18" spans="2:3" x14ac:dyDescent="0.25">
      <c r="B18" s="417"/>
      <c r="C18" s="417"/>
    </row>
    <row r="19" spans="2:3" x14ac:dyDescent="0.25">
      <c r="B19" s="417"/>
      <c r="C19" s="417"/>
    </row>
    <row r="20" spans="2:3" x14ac:dyDescent="0.25">
      <c r="B20" s="417"/>
      <c r="C20" s="417"/>
    </row>
    <row r="21" spans="2:3" x14ac:dyDescent="0.25">
      <c r="B21" s="417"/>
      <c r="C21" s="417"/>
    </row>
    <row r="22" spans="2:3" x14ac:dyDescent="0.25">
      <c r="B22" s="417"/>
      <c r="C22" s="417"/>
    </row>
    <row r="23" spans="2:3" x14ac:dyDescent="0.25">
      <c r="B23" s="417"/>
      <c r="C23" s="417"/>
    </row>
    <row r="24" spans="2:3" x14ac:dyDescent="0.25">
      <c r="B24" s="417"/>
      <c r="C24" s="417"/>
    </row>
    <row r="25" spans="2:3" x14ac:dyDescent="0.25">
      <c r="B25" s="417"/>
      <c r="C25" s="417"/>
    </row>
    <row r="26" spans="2:3" x14ac:dyDescent="0.25">
      <c r="B26" s="417"/>
      <c r="C26" s="417"/>
    </row>
    <row r="27" spans="2:3" x14ac:dyDescent="0.25">
      <c r="B27" s="417"/>
      <c r="C27" s="417"/>
    </row>
    <row r="28" spans="2:3" x14ac:dyDescent="0.25">
      <c r="B28" s="417"/>
      <c r="C28" s="417"/>
    </row>
    <row r="29" spans="2:3" x14ac:dyDescent="0.25">
      <c r="B29" s="417"/>
      <c r="C29" s="417"/>
    </row>
    <row r="30" spans="2:3" x14ac:dyDescent="0.25">
      <c r="B30" s="417"/>
      <c r="C30" s="417"/>
    </row>
    <row r="31" spans="2:3" x14ac:dyDescent="0.25">
      <c r="B31" s="417"/>
      <c r="C31" s="417"/>
    </row>
    <row r="32" spans="2:3" x14ac:dyDescent="0.25">
      <c r="B32" s="417"/>
      <c r="C32" s="417"/>
    </row>
    <row r="33" spans="2:3" x14ac:dyDescent="0.25">
      <c r="B33" s="417"/>
      <c r="C33" s="417"/>
    </row>
    <row r="34" spans="2:3" x14ac:dyDescent="0.25">
      <c r="B34" s="417"/>
      <c r="C34" s="417"/>
    </row>
  </sheetData>
  <sheetProtection sheet="1" objects="1" scenarios="1"/>
  <protectedRanges>
    <protectedRange sqref="D4:H14" name="Bereik1_1_2"/>
  </protectedRanges>
  <mergeCells count="2">
    <mergeCell ref="A4:A14"/>
    <mergeCell ref="A1:H2"/>
  </mergeCells>
  <pageMargins left="0.7" right="0.7" top="0.75" bottom="0.75" header="0.3" footer="0.3"/>
  <ignoredErrors>
    <ignoredError sqref="B5:B14" calculatedColumn="1"/>
  </ignoredErrors>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CEDB-5531-47D9-817D-70116B8D8808}">
  <sheetPr codeName="Sheet10">
    <tabColor rgb="FFEE7402"/>
  </sheetPr>
  <dimension ref="B1:G12"/>
  <sheetViews>
    <sheetView zoomScaleNormal="100" workbookViewId="0"/>
  </sheetViews>
  <sheetFormatPr defaultColWidth="8.85546875" defaultRowHeight="15" x14ac:dyDescent="0.25"/>
  <cols>
    <col min="1" max="1" width="3.7109375" style="25" customWidth="1"/>
    <col min="2" max="2" width="27.28515625" style="25" customWidth="1"/>
    <col min="3" max="6" width="35.7109375" style="25" customWidth="1"/>
    <col min="7" max="7" width="37.28515625" style="25" customWidth="1"/>
    <col min="8" max="16379" width="8.85546875" style="25"/>
    <col min="16380" max="16384" width="8.85546875" style="25" bestFit="1"/>
  </cols>
  <sheetData>
    <row r="1" spans="2:7" x14ac:dyDescent="0.25">
      <c r="B1" s="571" t="s">
        <v>431</v>
      </c>
      <c r="C1" s="571"/>
      <c r="D1" s="571"/>
      <c r="E1" s="571"/>
      <c r="F1" s="571"/>
      <c r="G1" s="571"/>
    </row>
    <row r="2" spans="2:7" x14ac:dyDescent="0.25">
      <c r="B2" s="552"/>
      <c r="C2" s="552"/>
      <c r="D2" s="552"/>
      <c r="E2" s="552"/>
      <c r="F2" s="552"/>
      <c r="G2" s="552"/>
    </row>
    <row r="3" spans="2:7" ht="18.600000000000001" customHeight="1" x14ac:dyDescent="0.25">
      <c r="B3" s="560" t="s">
        <v>432</v>
      </c>
      <c r="C3" s="561"/>
      <c r="D3" s="561"/>
      <c r="E3" s="561"/>
      <c r="F3" s="561"/>
      <c r="G3" s="562"/>
    </row>
    <row r="4" spans="2:7" ht="16.149999999999999" customHeight="1" x14ac:dyDescent="0.25">
      <c r="B4" s="563"/>
      <c r="C4" s="564"/>
      <c r="D4" s="564"/>
      <c r="E4" s="564"/>
      <c r="F4" s="564"/>
      <c r="G4" s="565"/>
    </row>
    <row r="5" spans="2:7" ht="19.5" x14ac:dyDescent="0.25">
      <c r="B5" s="88" t="s">
        <v>433</v>
      </c>
      <c r="C5" s="88" t="s">
        <v>434</v>
      </c>
      <c r="D5" s="89" t="s">
        <v>435</v>
      </c>
      <c r="E5" s="89" t="s">
        <v>436</v>
      </c>
      <c r="F5" s="89" t="s">
        <v>437</v>
      </c>
      <c r="G5" s="89" t="s">
        <v>438</v>
      </c>
    </row>
    <row r="6" spans="2:7" ht="195" x14ac:dyDescent="0.25">
      <c r="B6" s="187" t="s">
        <v>439</v>
      </c>
      <c r="C6" s="93" t="s">
        <v>440</v>
      </c>
      <c r="D6" s="91" t="s">
        <v>441</v>
      </c>
      <c r="E6" s="92" t="s">
        <v>442</v>
      </c>
      <c r="F6" s="92" t="s">
        <v>442</v>
      </c>
      <c r="G6" s="90" t="s">
        <v>443</v>
      </c>
    </row>
    <row r="7" spans="2:7" ht="156" x14ac:dyDescent="0.25">
      <c r="B7" s="187" t="s">
        <v>444</v>
      </c>
      <c r="C7" s="93" t="s">
        <v>445</v>
      </c>
      <c r="D7" s="91" t="s">
        <v>446</v>
      </c>
      <c r="E7" s="92" t="s">
        <v>442</v>
      </c>
      <c r="F7" s="92" t="s">
        <v>442</v>
      </c>
      <c r="G7" s="91" t="s">
        <v>447</v>
      </c>
    </row>
    <row r="8" spans="2:7" ht="253.5" x14ac:dyDescent="0.25">
      <c r="B8" s="187" t="s">
        <v>448</v>
      </c>
      <c r="C8" s="93" t="s">
        <v>449</v>
      </c>
      <c r="D8" s="91" t="s">
        <v>450</v>
      </c>
      <c r="E8" s="92" t="s">
        <v>442</v>
      </c>
      <c r="F8" s="92" t="s">
        <v>442</v>
      </c>
      <c r="G8" s="91" t="s">
        <v>451</v>
      </c>
    </row>
    <row r="9" spans="2:7" ht="253.5" x14ac:dyDescent="0.25">
      <c r="B9" s="187" t="s">
        <v>452</v>
      </c>
      <c r="C9" s="119" t="s">
        <v>453</v>
      </c>
      <c r="D9" s="117" t="s">
        <v>454</v>
      </c>
      <c r="E9" s="118" t="s">
        <v>442</v>
      </c>
      <c r="F9" s="118" t="s">
        <v>442</v>
      </c>
      <c r="G9" s="117" t="s">
        <v>455</v>
      </c>
    </row>
    <row r="10" spans="2:7" ht="195" x14ac:dyDescent="0.25">
      <c r="B10" s="187" t="s">
        <v>456</v>
      </c>
      <c r="C10" s="119" t="s">
        <v>457</v>
      </c>
      <c r="D10" s="117" t="s">
        <v>458</v>
      </c>
      <c r="E10" s="118" t="s">
        <v>442</v>
      </c>
      <c r="F10" s="118" t="s">
        <v>442</v>
      </c>
      <c r="G10" s="117" t="s">
        <v>459</v>
      </c>
    </row>
    <row r="11" spans="2:7" ht="58.5" x14ac:dyDescent="0.25">
      <c r="B11" s="187" t="s">
        <v>460</v>
      </c>
      <c r="C11" s="119"/>
      <c r="D11" s="117" t="s">
        <v>461</v>
      </c>
      <c r="E11" s="118" t="s">
        <v>442</v>
      </c>
      <c r="F11" s="118" t="s">
        <v>442</v>
      </c>
      <c r="G11" s="117" t="s">
        <v>462</v>
      </c>
    </row>
    <row r="12" spans="2:7" ht="78" x14ac:dyDescent="0.25">
      <c r="B12" s="187" t="s">
        <v>463</v>
      </c>
      <c r="C12" s="119"/>
      <c r="D12" s="117" t="s">
        <v>464</v>
      </c>
      <c r="E12" s="118" t="s">
        <v>442</v>
      </c>
      <c r="F12" s="118" t="s">
        <v>442</v>
      </c>
      <c r="G12" s="117" t="s">
        <v>465</v>
      </c>
    </row>
  </sheetData>
  <sheetProtection sheet="1" objects="1" scenarios="1"/>
  <mergeCells count="2">
    <mergeCell ref="B1:G2"/>
    <mergeCell ref="B3:G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F087-A1AD-441A-8E2C-E4F9DEB54239}">
  <sheetPr codeName="Sheet11">
    <tabColor rgb="FFBAD9D4"/>
  </sheetPr>
  <dimension ref="A1:K12"/>
  <sheetViews>
    <sheetView zoomScale="85" zoomScaleNormal="85" workbookViewId="0">
      <selection sqref="A1:K2"/>
    </sheetView>
  </sheetViews>
  <sheetFormatPr defaultColWidth="8.85546875" defaultRowHeight="15" x14ac:dyDescent="0.25"/>
  <cols>
    <col min="1" max="1" width="24.5703125" style="25" customWidth="1"/>
    <col min="2" max="2" width="52.7109375" style="25" customWidth="1"/>
    <col min="3" max="3" width="50.7109375" style="25" customWidth="1"/>
    <col min="4" max="11" width="17.7109375" style="25" customWidth="1"/>
    <col min="12" max="16384" width="8.85546875" style="25"/>
  </cols>
  <sheetData>
    <row r="1" spans="1:11" ht="14.45" customHeight="1" x14ac:dyDescent="0.25">
      <c r="A1" s="567" t="s">
        <v>791</v>
      </c>
      <c r="B1" s="567"/>
      <c r="C1" s="567"/>
      <c r="D1" s="567"/>
      <c r="E1" s="567"/>
      <c r="F1" s="567"/>
      <c r="G1" s="567"/>
      <c r="H1" s="567"/>
      <c r="I1" s="567"/>
      <c r="J1" s="567"/>
      <c r="K1" s="567"/>
    </row>
    <row r="2" spans="1:11" ht="14.45" customHeight="1" x14ac:dyDescent="0.25">
      <c r="A2" s="567"/>
      <c r="B2" s="567"/>
      <c r="C2" s="567"/>
      <c r="D2" s="567"/>
      <c r="E2" s="567"/>
      <c r="F2" s="567"/>
      <c r="G2" s="567"/>
      <c r="H2" s="567"/>
      <c r="I2" s="567"/>
      <c r="J2" s="567"/>
      <c r="K2" s="567"/>
    </row>
    <row r="3" spans="1:11" ht="19.5" x14ac:dyDescent="0.25">
      <c r="A3" s="165" t="s">
        <v>317</v>
      </c>
      <c r="B3" s="120" t="s">
        <v>318</v>
      </c>
      <c r="C3" s="121" t="s">
        <v>319</v>
      </c>
      <c r="D3" s="82" t="s">
        <v>58</v>
      </c>
      <c r="E3" s="439" t="s">
        <v>66</v>
      </c>
      <c r="F3" s="439" t="s">
        <v>68</v>
      </c>
      <c r="G3" s="439" t="s">
        <v>70</v>
      </c>
      <c r="H3" s="439" t="s">
        <v>72</v>
      </c>
      <c r="I3" s="439" t="s">
        <v>74</v>
      </c>
      <c r="J3" s="439" t="s">
        <v>76</v>
      </c>
      <c r="K3" s="440" t="s">
        <v>78</v>
      </c>
    </row>
    <row r="4" spans="1:11" ht="39.6" customHeight="1" x14ac:dyDescent="0.25">
      <c r="A4" s="569" t="s">
        <v>466</v>
      </c>
      <c r="B4" s="419" t="str">
        <f>'CCCD Monitoring Framework'!C4</f>
        <v>All children have a life in dignity, with love and a promising future</v>
      </c>
      <c r="C4" s="195" t="str">
        <f>'CCCD Monitoring Framework'!D7</f>
        <v>Average score on "Enabling Safe Environment"</v>
      </c>
      <c r="D4" s="322"/>
      <c r="E4" s="317"/>
      <c r="F4" s="317"/>
      <c r="G4" s="317"/>
      <c r="H4" s="317"/>
      <c r="I4" s="317"/>
      <c r="J4" s="317"/>
      <c r="K4" s="317"/>
    </row>
    <row r="5" spans="1:11" ht="39" x14ac:dyDescent="0.25">
      <c r="A5" s="570"/>
      <c r="B5" s="419" t="str">
        <f>'CCCD Monitoring Framework'!C17</f>
        <v>Community members participate in their own development / community led development</v>
      </c>
      <c r="C5" s="195" t="str">
        <f>'CCCD Monitoring Framework'!D17</f>
        <v xml:space="preserve">Average score on "Ownership" </v>
      </c>
      <c r="D5" s="322"/>
      <c r="E5" s="317"/>
      <c r="F5" s="317"/>
      <c r="G5" s="317"/>
      <c r="H5" s="317"/>
      <c r="I5" s="317"/>
      <c r="J5" s="317"/>
      <c r="K5" s="317"/>
    </row>
    <row r="6" spans="1:11" ht="39" x14ac:dyDescent="0.25">
      <c r="A6" s="570"/>
      <c r="B6" s="419" t="str">
        <f>'CCCD Monitoring Framework'!C18</f>
        <v>Community members are (more) aware of their talents, skills and resources</v>
      </c>
      <c r="C6" s="195" t="str">
        <f>'CCCD Monitoring Framework'!D18</f>
        <v>Average score on "Self Esteem"</v>
      </c>
      <c r="D6" s="322"/>
      <c r="E6" s="317"/>
      <c r="F6" s="317"/>
      <c r="G6" s="317"/>
      <c r="H6" s="317"/>
      <c r="I6" s="317"/>
      <c r="J6" s="317"/>
      <c r="K6" s="317"/>
    </row>
    <row r="7" spans="1:11" ht="39" x14ac:dyDescent="0.25">
      <c r="A7" s="570"/>
      <c r="B7" s="419" t="str">
        <f>'CCCD Monitoring Framework'!C37</f>
        <v>Communities are resilient (can cope with crises) and are stronger</v>
      </c>
      <c r="C7" s="195" t="str">
        <f>'CCCD Monitoring Framework'!D37</f>
        <v>Average score on "Resilience"</v>
      </c>
      <c r="D7" s="322"/>
      <c r="E7" s="317"/>
      <c r="F7" s="317"/>
      <c r="G7" s="317"/>
      <c r="H7" s="317"/>
      <c r="I7" s="317"/>
      <c r="J7" s="317"/>
      <c r="K7" s="317"/>
    </row>
    <row r="8" spans="1:11" ht="39" x14ac:dyDescent="0.25">
      <c r="A8" s="570"/>
      <c r="B8" s="419" t="str">
        <f>'CCCD Monitoring Framework'!C42</f>
        <v>Community members have increased access to services</v>
      </c>
      <c r="C8" s="195" t="str">
        <f>'CCCD Monitoring Framework'!D42</f>
        <v>Average score on "Access to Public Services"</v>
      </c>
      <c r="D8" s="322"/>
      <c r="E8" s="317"/>
      <c r="F8" s="317"/>
      <c r="G8" s="317"/>
      <c r="H8" s="317"/>
      <c r="I8" s="317"/>
      <c r="J8" s="317"/>
      <c r="K8" s="317"/>
    </row>
    <row r="9" spans="1:11" ht="19.5" x14ac:dyDescent="0.25">
      <c r="A9" s="570"/>
      <c r="B9" s="419" t="str">
        <f>'CCCD Monitoring Framework'!C50</f>
        <v>Children are protected by laws, policies and systems</v>
      </c>
      <c r="C9" s="467" t="str">
        <f>'CCCD Monitoring Framework'!D52</f>
        <v>Average score on "Enabling Safe Environment"</v>
      </c>
      <c r="D9" s="468" t="str">
        <f t="shared" ref="D9:K9" si="0">IF(D4="","",D4)</f>
        <v/>
      </c>
      <c r="E9" s="375" t="str">
        <f t="shared" si="0"/>
        <v/>
      </c>
      <c r="F9" s="375" t="str">
        <f t="shared" si="0"/>
        <v/>
      </c>
      <c r="G9" s="375" t="str">
        <f t="shared" si="0"/>
        <v/>
      </c>
      <c r="H9" s="375" t="str">
        <f t="shared" si="0"/>
        <v/>
      </c>
      <c r="I9" s="375" t="str">
        <f t="shared" si="0"/>
        <v/>
      </c>
      <c r="J9" s="375" t="str">
        <f t="shared" si="0"/>
        <v/>
      </c>
      <c r="K9" s="375" t="str">
        <f t="shared" si="0"/>
        <v/>
      </c>
    </row>
    <row r="10" spans="1:11" ht="39" x14ac:dyDescent="0.25">
      <c r="A10" s="570"/>
      <c r="B10" s="419" t="str">
        <f>'CCCD Monitoring Framework'!C34</f>
        <v>The community has strong social cohesion and self-esteem</v>
      </c>
      <c r="C10" s="467" t="str">
        <f>'CCCD Monitoring Framework'!D34</f>
        <v>Average score on "Self Esteem"</v>
      </c>
      <c r="D10" s="469" t="str">
        <f t="shared" ref="D10:K10" si="1">IF(D6="","",D6)</f>
        <v/>
      </c>
      <c r="E10" s="375" t="str">
        <f t="shared" si="1"/>
        <v/>
      </c>
      <c r="F10" s="375" t="str">
        <f t="shared" si="1"/>
        <v/>
      </c>
      <c r="G10" s="375" t="str">
        <f t="shared" si="1"/>
        <v/>
      </c>
      <c r="H10" s="375" t="str">
        <f t="shared" si="1"/>
        <v/>
      </c>
      <c r="I10" s="375" t="str">
        <f t="shared" si="1"/>
        <v/>
      </c>
      <c r="J10" s="375" t="str">
        <f t="shared" si="1"/>
        <v/>
      </c>
      <c r="K10" s="375" t="str">
        <f t="shared" si="1"/>
        <v/>
      </c>
    </row>
    <row r="11" spans="1:11" ht="39" x14ac:dyDescent="0.25">
      <c r="A11" s="570"/>
      <c r="B11" s="388"/>
      <c r="C11" s="195" t="s">
        <v>467</v>
      </c>
      <c r="D11" s="322"/>
      <c r="E11" s="317"/>
      <c r="F11" s="317"/>
      <c r="G11" s="317"/>
      <c r="H11" s="317"/>
      <c r="I11" s="317"/>
      <c r="J11" s="317"/>
      <c r="K11" s="317"/>
    </row>
    <row r="12" spans="1:11" ht="39" x14ac:dyDescent="0.25">
      <c r="A12" s="570"/>
      <c r="B12" s="389"/>
      <c r="C12" s="390" t="s">
        <v>468</v>
      </c>
      <c r="D12" s="518"/>
      <c r="E12" s="317"/>
      <c r="F12" s="317"/>
      <c r="G12" s="317"/>
      <c r="H12" s="317"/>
      <c r="I12" s="317"/>
      <c r="J12" s="317"/>
      <c r="K12" s="317"/>
    </row>
  </sheetData>
  <sheetProtection sheet="1" objects="1" scenarios="1"/>
  <protectedRanges>
    <protectedRange sqref="D4:K8 E11:K12" name="Bereik1_1"/>
  </protectedRanges>
  <mergeCells count="2">
    <mergeCell ref="A1:K2"/>
    <mergeCell ref="A4:A12"/>
  </mergeCells>
  <phoneticPr fontId="3" type="noConversion"/>
  <pageMargins left="0.7" right="0.7" top="0.75" bottom="0.75" header="0.3" footer="0.3"/>
  <ignoredErrors>
    <ignoredError sqref="C5:C10 C11:C12" calculatedColumn="1"/>
    <ignoredError sqref="D9" unlockedFormula="1"/>
  </ignoredErrors>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C28C-2E54-44BF-AF9F-DB337836F85A}">
  <sheetPr codeName="Sheet12">
    <tabColor rgb="FFEE7402"/>
  </sheetPr>
  <dimension ref="B1:G12"/>
  <sheetViews>
    <sheetView zoomScale="85" zoomScaleNormal="85" workbookViewId="0"/>
  </sheetViews>
  <sheetFormatPr defaultColWidth="8.85546875" defaultRowHeight="15" x14ac:dyDescent="0.25"/>
  <cols>
    <col min="1" max="1" width="3.28515625" style="25" customWidth="1"/>
    <col min="2" max="2" width="19.5703125" style="25" customWidth="1"/>
    <col min="3" max="7" width="29.5703125" style="25" customWidth="1"/>
    <col min="8" max="16384" width="8.85546875" style="25"/>
  </cols>
  <sheetData>
    <row r="1" spans="2:7" x14ac:dyDescent="0.25">
      <c r="B1" s="571" t="s">
        <v>44</v>
      </c>
      <c r="C1" s="571"/>
      <c r="D1" s="571"/>
      <c r="E1" s="571"/>
      <c r="F1" s="571"/>
      <c r="G1" s="571"/>
    </row>
    <row r="2" spans="2:7" x14ac:dyDescent="0.25">
      <c r="B2" s="552"/>
      <c r="C2" s="552"/>
      <c r="D2" s="552"/>
      <c r="E2" s="552"/>
      <c r="F2" s="552"/>
      <c r="G2" s="552"/>
    </row>
    <row r="3" spans="2:7" ht="16.899999999999999" customHeight="1" x14ac:dyDescent="0.25">
      <c r="B3" s="560" t="s">
        <v>432</v>
      </c>
      <c r="C3" s="561"/>
      <c r="D3" s="561"/>
      <c r="E3" s="561"/>
      <c r="F3" s="561"/>
      <c r="G3" s="562"/>
    </row>
    <row r="4" spans="2:7" ht="17.45" customHeight="1" x14ac:dyDescent="0.25">
      <c r="B4" s="563"/>
      <c r="C4" s="564"/>
      <c r="D4" s="564"/>
      <c r="E4" s="564"/>
      <c r="F4" s="564"/>
      <c r="G4" s="565"/>
    </row>
    <row r="5" spans="2:7" ht="39" x14ac:dyDescent="0.25">
      <c r="B5" s="88" t="s">
        <v>433</v>
      </c>
      <c r="C5" s="88" t="s">
        <v>434</v>
      </c>
      <c r="D5" s="89" t="s">
        <v>435</v>
      </c>
      <c r="E5" s="89" t="s">
        <v>436</v>
      </c>
      <c r="F5" s="89" t="s">
        <v>437</v>
      </c>
      <c r="G5" s="89" t="s">
        <v>438</v>
      </c>
    </row>
    <row r="6" spans="2:7" ht="136.5" x14ac:dyDescent="0.25">
      <c r="B6" s="187" t="s">
        <v>469</v>
      </c>
      <c r="C6" s="333" t="s">
        <v>470</v>
      </c>
      <c r="D6" s="91" t="s">
        <v>471</v>
      </c>
      <c r="E6" s="92" t="s">
        <v>442</v>
      </c>
      <c r="F6" s="92" t="s">
        <v>442</v>
      </c>
      <c r="G6" s="91" t="s">
        <v>472</v>
      </c>
    </row>
    <row r="7" spans="2:7" ht="175.5" x14ac:dyDescent="0.25">
      <c r="B7" s="187" t="s">
        <v>473</v>
      </c>
      <c r="C7" s="333" t="s">
        <v>474</v>
      </c>
      <c r="D7" s="91" t="s">
        <v>475</v>
      </c>
      <c r="E7" s="92" t="s">
        <v>442</v>
      </c>
      <c r="F7" s="92" t="s">
        <v>442</v>
      </c>
      <c r="G7" s="91" t="s">
        <v>476</v>
      </c>
    </row>
    <row r="8" spans="2:7" ht="292.5" x14ac:dyDescent="0.25">
      <c r="B8" s="187" t="s">
        <v>452</v>
      </c>
      <c r="C8" s="119" t="s">
        <v>453</v>
      </c>
      <c r="D8" s="117" t="s">
        <v>477</v>
      </c>
      <c r="E8" s="92" t="s">
        <v>442</v>
      </c>
      <c r="F8" s="92" t="s">
        <v>442</v>
      </c>
      <c r="G8" s="117" t="s">
        <v>478</v>
      </c>
    </row>
    <row r="9" spans="2:7" ht="195" x14ac:dyDescent="0.25">
      <c r="B9" s="187" t="s">
        <v>479</v>
      </c>
      <c r="C9" s="128" t="s">
        <v>480</v>
      </c>
      <c r="D9" s="132" t="s">
        <v>481</v>
      </c>
      <c r="E9" s="134" t="s">
        <v>442</v>
      </c>
      <c r="F9" s="134" t="s">
        <v>442</v>
      </c>
      <c r="G9" s="133" t="s">
        <v>482</v>
      </c>
    </row>
    <row r="10" spans="2:7" ht="202.15" customHeight="1" x14ac:dyDescent="0.55000000000000004">
      <c r="B10" s="196" t="s">
        <v>483</v>
      </c>
      <c r="C10" s="139" t="s">
        <v>484</v>
      </c>
      <c r="D10" s="140" t="s">
        <v>485</v>
      </c>
      <c r="E10" s="131" t="s">
        <v>442</v>
      </c>
      <c r="F10" s="131" t="s">
        <v>442</v>
      </c>
      <c r="G10" s="135" t="s">
        <v>486</v>
      </c>
    </row>
    <row r="11" spans="2:7" ht="175.5" x14ac:dyDescent="0.55000000000000004">
      <c r="B11" s="197" t="s">
        <v>487</v>
      </c>
      <c r="C11" s="138" t="s">
        <v>488</v>
      </c>
      <c r="D11" s="137" t="s">
        <v>489</v>
      </c>
      <c r="E11" s="131" t="s">
        <v>442</v>
      </c>
      <c r="F11" s="131" t="s">
        <v>442</v>
      </c>
      <c r="G11" s="136" t="s">
        <v>490</v>
      </c>
    </row>
    <row r="12" spans="2:7" ht="175.5" x14ac:dyDescent="0.25">
      <c r="B12" s="187" t="s">
        <v>491</v>
      </c>
      <c r="C12" s="129" t="s">
        <v>492</v>
      </c>
      <c r="D12" s="130" t="s">
        <v>493</v>
      </c>
      <c r="E12" s="131" t="s">
        <v>442</v>
      </c>
      <c r="F12" s="131" t="s">
        <v>442</v>
      </c>
      <c r="G12" s="130" t="s">
        <v>494</v>
      </c>
    </row>
  </sheetData>
  <sheetProtection sheet="1" objects="1" scenarios="1"/>
  <mergeCells count="2">
    <mergeCell ref="B1:G2"/>
    <mergeCell ref="B3:G4"/>
  </mergeCells>
  <pageMargins left="0.7" right="0.7" top="0.75" bottom="0.75" header="0.3" footer="0.3"/>
  <pageSetup paperSize="9"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A8E1-D2BF-4BBE-AC8E-81E4E22DBF2E}">
  <sheetPr codeName="Sheet13">
    <tabColor rgb="FFBAD9D4"/>
  </sheetPr>
  <dimension ref="A1:Q15"/>
  <sheetViews>
    <sheetView showGridLines="0" zoomScaleNormal="100" workbookViewId="0">
      <selection sqref="A1:K2"/>
    </sheetView>
  </sheetViews>
  <sheetFormatPr defaultColWidth="8.85546875" defaultRowHeight="15" x14ac:dyDescent="0.25"/>
  <cols>
    <col min="1" max="1" width="42.7109375" style="25" customWidth="1"/>
    <col min="2" max="2" width="37.140625" style="25" customWidth="1"/>
    <col min="3" max="3" width="36.7109375" style="25" customWidth="1"/>
    <col min="4" max="17" width="12.7109375" style="25" customWidth="1"/>
    <col min="18" max="16384" width="8.85546875" style="25"/>
  </cols>
  <sheetData>
    <row r="1" spans="1:17" ht="15" customHeight="1" x14ac:dyDescent="0.25">
      <c r="A1" s="567" t="s">
        <v>743</v>
      </c>
      <c r="B1" s="567"/>
      <c r="C1" s="567"/>
      <c r="D1" s="567"/>
      <c r="E1" s="567"/>
      <c r="F1" s="567"/>
      <c r="G1" s="567"/>
      <c r="H1" s="567"/>
      <c r="I1" s="567"/>
      <c r="J1" s="567"/>
      <c r="K1" s="567"/>
    </row>
    <row r="2" spans="1:17" ht="15" customHeight="1" x14ac:dyDescent="0.25">
      <c r="A2" s="576"/>
      <c r="B2" s="576"/>
      <c r="C2" s="576"/>
      <c r="D2" s="576"/>
      <c r="E2" s="576"/>
      <c r="F2" s="576"/>
      <c r="G2" s="576"/>
      <c r="H2" s="576"/>
      <c r="I2" s="576"/>
      <c r="J2" s="576"/>
      <c r="K2" s="576"/>
    </row>
    <row r="3" spans="1:17" ht="40.15" customHeight="1" x14ac:dyDescent="0.25">
      <c r="A3" s="272" t="s">
        <v>317</v>
      </c>
      <c r="B3" s="273" t="s">
        <v>318</v>
      </c>
      <c r="C3" s="273" t="s">
        <v>319</v>
      </c>
      <c r="D3" s="273" t="s">
        <v>58</v>
      </c>
      <c r="E3" s="442" t="s">
        <v>66</v>
      </c>
      <c r="F3" s="442" t="s">
        <v>68</v>
      </c>
      <c r="G3" s="442" t="s">
        <v>70</v>
      </c>
      <c r="H3" s="442" t="s">
        <v>72</v>
      </c>
      <c r="I3" s="442" t="s">
        <v>74</v>
      </c>
      <c r="J3" s="442" t="s">
        <v>76</v>
      </c>
      <c r="K3" s="442" t="s">
        <v>78</v>
      </c>
    </row>
    <row r="4" spans="1:17" ht="19.899999999999999" customHeight="1" x14ac:dyDescent="0.25">
      <c r="A4" s="572" t="s">
        <v>495</v>
      </c>
      <c r="B4" s="125" t="str">
        <f>'CCCD Monitoring Framework'!C12</f>
        <v>CBOs plan and initiate activities at community level</v>
      </c>
      <c r="C4" s="271" t="str">
        <f>'CCCD Monitoring Framework'!D12</f>
        <v>Average score on "Independence"</v>
      </c>
      <c r="D4" s="480"/>
      <c r="E4" s="378"/>
      <c r="F4" s="378"/>
      <c r="G4" s="378"/>
      <c r="H4" s="378"/>
      <c r="I4" s="378"/>
      <c r="J4" s="378"/>
      <c r="K4" s="378"/>
    </row>
    <row r="5" spans="1:17" ht="39" x14ac:dyDescent="0.25">
      <c r="A5" s="573"/>
      <c r="B5" s="126" t="str">
        <f>'CCCD Monitoring Framework'!C13</f>
        <v>Structures reach their maturity stage</v>
      </c>
      <c r="C5" s="241" t="str">
        <f>'CCCD Monitoring Framework'!D13</f>
        <v>Average score on "maturity of the structures"</v>
      </c>
      <c r="D5" s="481"/>
      <c r="E5" s="310"/>
      <c r="F5" s="310"/>
      <c r="G5" s="310"/>
      <c r="H5" s="310"/>
      <c r="I5" s="310"/>
      <c r="J5" s="310"/>
      <c r="K5" s="310"/>
    </row>
    <row r="6" spans="1:17" ht="19.5" x14ac:dyDescent="0.25">
      <c r="A6" s="573"/>
      <c r="B6" s="127"/>
      <c r="C6" s="241" t="str">
        <f>'CCCD Monitoring Framework'!D14</f>
        <v>Average score on "resilience"</v>
      </c>
      <c r="D6" s="481"/>
      <c r="E6" s="310"/>
      <c r="F6" s="310"/>
      <c r="G6" s="310"/>
      <c r="H6" s="310"/>
      <c r="I6" s="310"/>
      <c r="J6" s="310"/>
      <c r="K6" s="310"/>
    </row>
    <row r="7" spans="1:17" ht="19.5" x14ac:dyDescent="0.25">
      <c r="A7" s="573"/>
      <c r="B7" s="125"/>
      <c r="C7" s="241" t="str">
        <f>'CCCD Monitoring Framework'!D15</f>
        <v>Average score on "participation"</v>
      </c>
      <c r="D7" s="481"/>
      <c r="E7" s="310"/>
      <c r="F7" s="310"/>
      <c r="G7" s="310"/>
      <c r="H7" s="310"/>
      <c r="I7" s="310"/>
      <c r="J7" s="310"/>
      <c r="K7" s="310"/>
    </row>
    <row r="8" spans="1:17" ht="39" x14ac:dyDescent="0.25">
      <c r="A8" s="573"/>
      <c r="B8" s="239" t="str">
        <f>'CCCD Monitoring Framework'!C32</f>
        <v>Groups and structures are capable to support others</v>
      </c>
      <c r="C8" s="241" t="str">
        <f>'CCCD Monitoring Framework'!D32</f>
        <v>Average Score on "Social Support"</v>
      </c>
      <c r="D8" s="481"/>
      <c r="E8" s="310"/>
      <c r="F8" s="310"/>
      <c r="G8" s="310"/>
      <c r="H8" s="310"/>
      <c r="I8" s="310"/>
      <c r="J8" s="310"/>
      <c r="K8" s="310"/>
    </row>
    <row r="9" spans="1:17" ht="39" x14ac:dyDescent="0.25">
      <c r="A9" s="573"/>
      <c r="B9" s="308" t="str">
        <f>'CCCD Monitoring Framework'!C38</f>
        <v>Communities cooperate with other stakeholders</v>
      </c>
      <c r="C9" s="241" t="str">
        <f>'CCCD Monitoring Framework'!D38</f>
        <v>Average score on "Networks and Partnerships"</v>
      </c>
      <c r="D9" s="481"/>
      <c r="E9" s="310"/>
      <c r="F9" s="310"/>
      <c r="G9" s="310"/>
      <c r="H9" s="310"/>
      <c r="I9" s="310"/>
      <c r="J9" s="310"/>
      <c r="K9" s="310"/>
    </row>
    <row r="10" spans="1:17" ht="39" x14ac:dyDescent="0.25">
      <c r="A10" s="573"/>
      <c r="B10" s="308" t="str">
        <f>'CCCD Monitoring Framework'!C43</f>
        <v>CBOs collaborate with government</v>
      </c>
      <c r="C10" s="206" t="str">
        <f>'CCCD Monitoring Framework'!D44</f>
        <v xml:space="preserve">Average score on "political" </v>
      </c>
      <c r="D10" s="481"/>
      <c r="E10" s="310"/>
      <c r="F10" s="310"/>
      <c r="G10" s="310"/>
      <c r="H10" s="310"/>
      <c r="I10" s="310"/>
      <c r="J10" s="310"/>
      <c r="K10" s="310"/>
    </row>
    <row r="11" spans="1:17" x14ac:dyDescent="0.25">
      <c r="A11" s="339"/>
      <c r="B11" s="504"/>
      <c r="C11" s="504"/>
      <c r="D11" s="341"/>
      <c r="E11" s="341"/>
      <c r="F11" s="341"/>
      <c r="G11" s="341"/>
      <c r="H11" s="341"/>
      <c r="I11" s="341"/>
      <c r="J11" s="341"/>
      <c r="K11" s="341"/>
    </row>
    <row r="12" spans="1:17" x14ac:dyDescent="0.25">
      <c r="A12" s="339"/>
      <c r="B12" s="505"/>
      <c r="C12" s="505"/>
      <c r="D12" s="342"/>
      <c r="E12" s="342"/>
      <c r="F12" s="342"/>
      <c r="G12" s="342"/>
      <c r="H12" s="342"/>
      <c r="I12" s="342"/>
      <c r="J12" s="342"/>
      <c r="K12" s="342"/>
    </row>
    <row r="13" spans="1:17" ht="39" x14ac:dyDescent="0.25">
      <c r="A13" s="272" t="s">
        <v>317</v>
      </c>
      <c r="B13" s="273" t="s">
        <v>318</v>
      </c>
      <c r="C13" s="273" t="s">
        <v>319</v>
      </c>
      <c r="D13" s="273" t="s">
        <v>65</v>
      </c>
      <c r="E13" s="273" t="s">
        <v>66</v>
      </c>
      <c r="F13" s="273" t="s">
        <v>67</v>
      </c>
      <c r="G13" s="273" t="s">
        <v>68</v>
      </c>
      <c r="H13" s="273" t="s">
        <v>69</v>
      </c>
      <c r="I13" s="273" t="s">
        <v>70</v>
      </c>
      <c r="J13" s="273" t="s">
        <v>71</v>
      </c>
      <c r="K13" s="273" t="s">
        <v>72</v>
      </c>
      <c r="L13" s="273" t="s">
        <v>73</v>
      </c>
      <c r="M13" s="273" t="s">
        <v>74</v>
      </c>
      <c r="N13" s="273" t="s">
        <v>75</v>
      </c>
      <c r="O13" s="273" t="s">
        <v>76</v>
      </c>
      <c r="P13" s="273" t="s">
        <v>77</v>
      </c>
      <c r="Q13" s="273" t="s">
        <v>78</v>
      </c>
    </row>
    <row r="14" spans="1:17" ht="39" x14ac:dyDescent="0.25">
      <c r="A14" s="574" t="s">
        <v>496</v>
      </c>
      <c r="B14" s="340" t="str">
        <f>'CCCD Monitoring Framework'!C43</f>
        <v>CBOs collaborate with government</v>
      </c>
      <c r="C14" s="206" t="str">
        <f>'CCCD Monitoring Framework'!D43</f>
        <v># of CBOs (a.o. CLAs, CDCs, FLAs) that collaborate with the government</v>
      </c>
      <c r="D14" s="310"/>
      <c r="E14" s="310"/>
      <c r="F14" s="310"/>
      <c r="G14" s="310"/>
      <c r="H14" s="310"/>
      <c r="I14" s="310"/>
      <c r="J14" s="310"/>
      <c r="K14" s="310"/>
      <c r="L14" s="310"/>
      <c r="M14" s="310"/>
      <c r="N14" s="310"/>
      <c r="O14" s="310"/>
      <c r="P14" s="310"/>
      <c r="Q14" s="310"/>
    </row>
    <row r="15" spans="1:17" ht="39" x14ac:dyDescent="0.25">
      <c r="A15" s="575"/>
      <c r="B15" s="239" t="str">
        <f>'CCCD Monitoring Framework'!C56</f>
        <v>Community members develop child protection (by)laws</v>
      </c>
      <c r="C15" s="206" t="str">
        <f>'CCCD Monitoring Framework'!D56</f>
        <v># of bylaws developed by community members</v>
      </c>
      <c r="D15" s="310"/>
      <c r="E15" s="310"/>
      <c r="F15" s="310"/>
      <c r="G15" s="310"/>
      <c r="H15" s="310"/>
      <c r="I15" s="310"/>
      <c r="J15" s="310"/>
      <c r="K15" s="310"/>
      <c r="L15" s="310"/>
      <c r="M15" s="310"/>
      <c r="N15" s="310"/>
      <c r="O15" s="310"/>
      <c r="P15" s="310"/>
      <c r="Q15" s="310"/>
    </row>
  </sheetData>
  <sheetProtection sheet="1" objects="1" scenarios="1"/>
  <mergeCells count="3">
    <mergeCell ref="A4:A10"/>
    <mergeCell ref="A14:A15"/>
    <mergeCell ref="A1:K2"/>
  </mergeCells>
  <phoneticPr fontId="3" type="noConversion"/>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CBAF-8757-44B2-956C-7005E156B8C1}">
  <sheetPr codeName="Sheet14">
    <tabColor rgb="FFEE7402"/>
  </sheetPr>
  <dimension ref="B1:G29"/>
  <sheetViews>
    <sheetView zoomScaleNormal="100" workbookViewId="0"/>
  </sheetViews>
  <sheetFormatPr defaultColWidth="8.85546875" defaultRowHeight="15" x14ac:dyDescent="0.25"/>
  <cols>
    <col min="1" max="1" width="3.7109375" style="25" customWidth="1"/>
    <col min="2" max="2" width="39.28515625" style="25" bestFit="1" customWidth="1"/>
    <col min="3" max="3" width="54" style="25" customWidth="1"/>
    <col min="4" max="7" width="29.5703125" style="25" customWidth="1"/>
    <col min="8" max="8" width="3.42578125" style="25" customWidth="1"/>
    <col min="9" max="16384" width="8.85546875" style="25"/>
  </cols>
  <sheetData>
    <row r="1" spans="2:7" ht="14.45" customHeight="1" x14ac:dyDescent="0.25">
      <c r="B1" s="548" t="s">
        <v>45</v>
      </c>
      <c r="C1" s="549"/>
      <c r="D1" s="549"/>
      <c r="E1" s="549"/>
      <c r="F1" s="549"/>
      <c r="G1" s="550"/>
    </row>
    <row r="2" spans="2:7" ht="18" customHeight="1" x14ac:dyDescent="0.25">
      <c r="B2" s="551"/>
      <c r="C2" s="552"/>
      <c r="D2" s="552"/>
      <c r="E2" s="552"/>
      <c r="F2" s="552"/>
      <c r="G2" s="553"/>
    </row>
    <row r="3" spans="2:7" ht="18" customHeight="1" x14ac:dyDescent="0.25">
      <c r="B3" s="586" t="s">
        <v>497</v>
      </c>
      <c r="C3" s="587"/>
      <c r="D3" s="587"/>
      <c r="E3" s="587"/>
      <c r="F3" s="587"/>
      <c r="G3" s="588"/>
    </row>
    <row r="4" spans="2:7" ht="18" customHeight="1" x14ac:dyDescent="0.25">
      <c r="B4" s="589"/>
      <c r="C4" s="590"/>
      <c r="D4" s="590"/>
      <c r="E4" s="590"/>
      <c r="F4" s="590"/>
      <c r="G4" s="591"/>
    </row>
    <row r="5" spans="2:7" ht="14.45" customHeight="1" x14ac:dyDescent="0.25">
      <c r="B5" s="577" t="s">
        <v>498</v>
      </c>
      <c r="C5" s="578"/>
      <c r="D5" s="578"/>
      <c r="E5" s="578"/>
      <c r="F5" s="578"/>
      <c r="G5" s="579"/>
    </row>
    <row r="6" spans="2:7" ht="14.45" customHeight="1" x14ac:dyDescent="0.25">
      <c r="B6" s="580"/>
      <c r="C6" s="581"/>
      <c r="D6" s="581"/>
      <c r="E6" s="581"/>
      <c r="F6" s="581"/>
      <c r="G6" s="582"/>
    </row>
    <row r="7" spans="2:7" ht="14.45" customHeight="1" x14ac:dyDescent="0.25">
      <c r="B7" s="580"/>
      <c r="C7" s="581"/>
      <c r="D7" s="581"/>
      <c r="E7" s="581"/>
      <c r="F7" s="581"/>
      <c r="G7" s="582"/>
    </row>
    <row r="8" spans="2:7" ht="14.45" customHeight="1" x14ac:dyDescent="0.25">
      <c r="B8" s="580"/>
      <c r="C8" s="581"/>
      <c r="D8" s="581"/>
      <c r="E8" s="581"/>
      <c r="F8" s="581"/>
      <c r="G8" s="582"/>
    </row>
    <row r="9" spans="2:7" ht="19.899999999999999" customHeight="1" x14ac:dyDescent="0.25">
      <c r="B9" s="580"/>
      <c r="C9" s="581"/>
      <c r="D9" s="581"/>
      <c r="E9" s="581"/>
      <c r="F9" s="581"/>
      <c r="G9" s="582"/>
    </row>
    <row r="10" spans="2:7" ht="19.899999999999999" customHeight="1" x14ac:dyDescent="0.25">
      <c r="B10" s="583"/>
      <c r="C10" s="584"/>
      <c r="D10" s="584"/>
      <c r="E10" s="584"/>
      <c r="F10" s="584"/>
      <c r="G10" s="585"/>
    </row>
    <row r="11" spans="2:7" ht="19.5" x14ac:dyDescent="0.55000000000000004">
      <c r="B11" s="433" t="s">
        <v>335</v>
      </c>
      <c r="C11" s="433" t="s">
        <v>341</v>
      </c>
      <c r="D11" s="433" t="s">
        <v>337</v>
      </c>
      <c r="E11" s="433" t="s">
        <v>338</v>
      </c>
      <c r="F11" s="433" t="s">
        <v>339</v>
      </c>
      <c r="G11" s="433" t="s">
        <v>340</v>
      </c>
    </row>
    <row r="12" spans="2:7" ht="19.5" x14ac:dyDescent="0.55000000000000004">
      <c r="B12" s="211" t="s">
        <v>499</v>
      </c>
      <c r="C12" s="211"/>
      <c r="D12" s="210"/>
      <c r="E12" s="210"/>
      <c r="F12" s="210"/>
      <c r="G12" s="84"/>
    </row>
    <row r="13" spans="2:7" ht="136.5" x14ac:dyDescent="0.25">
      <c r="B13" s="207" t="s">
        <v>500</v>
      </c>
      <c r="C13" s="334" t="s">
        <v>501</v>
      </c>
      <c r="D13" s="189" t="s">
        <v>398</v>
      </c>
      <c r="E13" s="189" t="s">
        <v>502</v>
      </c>
      <c r="F13" s="190" t="s">
        <v>400</v>
      </c>
      <c r="G13" s="190" t="s">
        <v>503</v>
      </c>
    </row>
    <row r="14" spans="2:7" ht="78" x14ac:dyDescent="0.25">
      <c r="B14" s="207" t="s">
        <v>504</v>
      </c>
      <c r="C14" s="334" t="s">
        <v>505</v>
      </c>
      <c r="D14" s="189" t="s">
        <v>398</v>
      </c>
      <c r="E14" s="189" t="s">
        <v>502</v>
      </c>
      <c r="F14" s="190" t="s">
        <v>400</v>
      </c>
      <c r="G14" s="190" t="s">
        <v>503</v>
      </c>
    </row>
    <row r="15" spans="2:7" ht="234" x14ac:dyDescent="0.25">
      <c r="B15" s="207" t="s">
        <v>746</v>
      </c>
      <c r="C15" s="455" t="s">
        <v>747</v>
      </c>
      <c r="D15" s="189" t="s">
        <v>398</v>
      </c>
      <c r="E15" s="189" t="s">
        <v>502</v>
      </c>
      <c r="F15" s="190" t="s">
        <v>400</v>
      </c>
      <c r="G15" s="190" t="s">
        <v>503</v>
      </c>
    </row>
    <row r="17" spans="2:7" ht="19.5" x14ac:dyDescent="0.55000000000000004">
      <c r="B17" s="211" t="s">
        <v>506</v>
      </c>
      <c r="C17" s="211"/>
    </row>
    <row r="18" spans="2:7" ht="78" x14ac:dyDescent="0.25">
      <c r="B18" s="207" t="s">
        <v>748</v>
      </c>
      <c r="C18" s="334" t="s">
        <v>507</v>
      </c>
      <c r="D18" s="189" t="s">
        <v>398</v>
      </c>
      <c r="E18" s="189" t="s">
        <v>502</v>
      </c>
      <c r="F18" s="190" t="s">
        <v>400</v>
      </c>
      <c r="G18" s="190" t="s">
        <v>503</v>
      </c>
    </row>
    <row r="19" spans="2:7" ht="117" x14ac:dyDescent="0.25">
      <c r="B19" s="207" t="s">
        <v>749</v>
      </c>
      <c r="C19" s="334" t="s">
        <v>508</v>
      </c>
      <c r="D19" s="190" t="s">
        <v>503</v>
      </c>
      <c r="E19" s="190" t="s">
        <v>400</v>
      </c>
      <c r="F19" s="189" t="s">
        <v>502</v>
      </c>
      <c r="G19" s="189" t="s">
        <v>398</v>
      </c>
    </row>
    <row r="21" spans="2:7" ht="19.5" x14ac:dyDescent="0.55000000000000004">
      <c r="B21" s="211" t="s">
        <v>509</v>
      </c>
      <c r="C21" s="211"/>
    </row>
    <row r="22" spans="2:7" ht="221.45" customHeight="1" x14ac:dyDescent="0.25">
      <c r="B22" s="207" t="s">
        <v>794</v>
      </c>
      <c r="C22" s="334" t="s">
        <v>510</v>
      </c>
      <c r="D22" s="189" t="s">
        <v>398</v>
      </c>
      <c r="E22" s="189" t="s">
        <v>502</v>
      </c>
      <c r="F22" s="190" t="s">
        <v>400</v>
      </c>
      <c r="G22" s="190" t="s">
        <v>503</v>
      </c>
    </row>
    <row r="23" spans="2:7" ht="99.6" customHeight="1" x14ac:dyDescent="0.25">
      <c r="B23" s="207" t="s">
        <v>750</v>
      </c>
      <c r="C23" s="334" t="s">
        <v>511</v>
      </c>
      <c r="D23" s="189" t="s">
        <v>398</v>
      </c>
      <c r="E23" s="189" t="s">
        <v>502</v>
      </c>
      <c r="F23" s="190" t="s">
        <v>400</v>
      </c>
      <c r="G23" s="190" t="s">
        <v>503</v>
      </c>
    </row>
    <row r="25" spans="2:7" ht="19.5" x14ac:dyDescent="0.55000000000000004">
      <c r="B25" s="211" t="s">
        <v>512</v>
      </c>
      <c r="C25" s="211"/>
    </row>
    <row r="26" spans="2:7" ht="138" customHeight="1" x14ac:dyDescent="0.25">
      <c r="B26" s="207" t="s">
        <v>751</v>
      </c>
      <c r="C26" s="334" t="s">
        <v>513</v>
      </c>
      <c r="D26" s="189" t="s">
        <v>398</v>
      </c>
      <c r="E26" s="189" t="s">
        <v>502</v>
      </c>
      <c r="F26" s="190" t="s">
        <v>400</v>
      </c>
      <c r="G26" s="190" t="s">
        <v>503</v>
      </c>
    </row>
    <row r="28" spans="2:7" ht="19.5" x14ac:dyDescent="0.55000000000000004">
      <c r="B28" s="211" t="s">
        <v>514</v>
      </c>
      <c r="C28" s="211"/>
    </row>
    <row r="29" spans="2:7" ht="78" customHeight="1" x14ac:dyDescent="0.25">
      <c r="B29" s="207" t="s">
        <v>752</v>
      </c>
      <c r="C29" s="334" t="s">
        <v>515</v>
      </c>
      <c r="D29" s="189" t="s">
        <v>398</v>
      </c>
      <c r="E29" s="189" t="s">
        <v>502</v>
      </c>
      <c r="F29" s="190" t="s">
        <v>400</v>
      </c>
      <c r="G29" s="190" t="s">
        <v>503</v>
      </c>
    </row>
  </sheetData>
  <sheetProtection sheet="1" objects="1" scenarios="1"/>
  <mergeCells count="3">
    <mergeCell ref="B1:G2"/>
    <mergeCell ref="B5:G10"/>
    <mergeCell ref="B3:G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728C-D7AA-41D9-AE52-045AEA65D283}">
  <sheetPr codeName="Sheet15">
    <tabColor rgb="FFBAD9D4"/>
  </sheetPr>
  <dimension ref="A1:H12"/>
  <sheetViews>
    <sheetView zoomScale="85" zoomScaleNormal="85" workbookViewId="0">
      <selection sqref="A1:H2"/>
    </sheetView>
  </sheetViews>
  <sheetFormatPr defaultColWidth="8.85546875" defaultRowHeight="15" x14ac:dyDescent="0.25"/>
  <cols>
    <col min="1" max="1" width="24.5703125" style="25" customWidth="1"/>
    <col min="2" max="2" width="41.85546875" style="25" customWidth="1"/>
    <col min="3" max="3" width="66.28515625" style="25" customWidth="1"/>
    <col min="4" max="8" width="12.7109375" style="25" customWidth="1"/>
    <col min="9" max="16384" width="8.85546875" style="25"/>
  </cols>
  <sheetData>
    <row r="1" spans="1:8" x14ac:dyDescent="0.25">
      <c r="A1" s="567" t="s">
        <v>516</v>
      </c>
      <c r="B1" s="567"/>
      <c r="C1" s="567"/>
      <c r="D1" s="567"/>
      <c r="E1" s="567"/>
      <c r="F1" s="567"/>
      <c r="G1" s="567"/>
      <c r="H1" s="567"/>
    </row>
    <row r="2" spans="1:8" x14ac:dyDescent="0.25">
      <c r="A2" s="567"/>
      <c r="B2" s="567"/>
      <c r="C2" s="567"/>
      <c r="D2" s="567"/>
      <c r="E2" s="567"/>
      <c r="F2" s="567"/>
      <c r="G2" s="567"/>
      <c r="H2" s="567"/>
    </row>
    <row r="3" spans="1:8" ht="39" x14ac:dyDescent="0.25">
      <c r="A3" s="165" t="s">
        <v>317</v>
      </c>
      <c r="B3" s="120" t="s">
        <v>318</v>
      </c>
      <c r="C3" s="222" t="s">
        <v>319</v>
      </c>
      <c r="D3" s="222" t="s">
        <v>58</v>
      </c>
      <c r="E3" s="443" t="s">
        <v>66</v>
      </c>
      <c r="F3" s="443" t="s">
        <v>70</v>
      </c>
      <c r="G3" s="443" t="s">
        <v>74</v>
      </c>
      <c r="H3" s="444" t="s">
        <v>78</v>
      </c>
    </row>
    <row r="4" spans="1:8" ht="58.5" x14ac:dyDescent="0.25">
      <c r="A4" s="592" t="s">
        <v>330</v>
      </c>
      <c r="B4" s="219" t="s">
        <v>184</v>
      </c>
      <c r="C4" s="280" t="str">
        <f>'CCCD Monitoring Framework'!D63</f>
        <v>Average score Q1. Parents in the community feel able to provide their children with the basic necessities on a daily basis (e.g. daily nutritious food, clean water, shelter and health care).</v>
      </c>
      <c r="D4" s="318"/>
      <c r="E4" s="475"/>
      <c r="F4" s="475"/>
      <c r="G4" s="475"/>
      <c r="H4" s="475"/>
    </row>
    <row r="5" spans="1:8" ht="58.5" x14ac:dyDescent="0.25">
      <c r="A5" s="570"/>
      <c r="B5" s="219" t="s">
        <v>223</v>
      </c>
      <c r="C5" s="280" t="str">
        <f>'CCCD Monitoring Framework'!D94</f>
        <v>Average score on Q2. Parents in the community know how to protect their children child against harm.</v>
      </c>
      <c r="D5" s="318"/>
      <c r="E5" s="475"/>
      <c r="F5" s="475"/>
      <c r="G5" s="475"/>
      <c r="H5" s="475"/>
    </row>
    <row r="6" spans="1:8" ht="58.5" x14ac:dyDescent="0.25">
      <c r="A6" s="570"/>
      <c r="B6" s="219" t="s">
        <v>223</v>
      </c>
      <c r="C6" s="280" t="s">
        <v>746</v>
      </c>
      <c r="D6" s="318"/>
      <c r="E6" s="475"/>
      <c r="F6" s="475"/>
      <c r="G6" s="475"/>
      <c r="H6" s="475"/>
    </row>
    <row r="7" spans="1:8" ht="39" x14ac:dyDescent="0.25">
      <c r="A7" s="570"/>
      <c r="B7" s="219" t="s">
        <v>213</v>
      </c>
      <c r="C7" s="280" t="str">
        <f>'CCCD Monitoring Framework'!D90</f>
        <v>Average score on Q4. Parents in the community know what to do when their child is sad or scared.</v>
      </c>
      <c r="D7" s="318"/>
      <c r="E7" s="475"/>
      <c r="F7" s="475"/>
      <c r="G7" s="475"/>
      <c r="H7" s="475"/>
    </row>
    <row r="8" spans="1:8" ht="58.5" x14ac:dyDescent="0.25">
      <c r="A8" s="570"/>
      <c r="B8" s="219" t="s">
        <v>223</v>
      </c>
      <c r="C8" s="280" t="str">
        <f>'CCCD Monitoring Framework'!D95</f>
        <v>Average score on Q5. Problems are hindering parents in the community to react in a good way to their children.</v>
      </c>
      <c r="D8" s="318"/>
      <c r="E8" s="475"/>
      <c r="F8" s="475"/>
      <c r="G8" s="475"/>
      <c r="H8" s="475"/>
    </row>
    <row r="9" spans="1:8" ht="39" x14ac:dyDescent="0.25">
      <c r="A9" s="570"/>
      <c r="B9" s="219" t="s">
        <v>184</v>
      </c>
      <c r="C9" s="280" t="str">
        <f>'CCCD Monitoring Framework'!D65</f>
        <v>Average score on Q6. Parents in the community are able to send their children to school.</v>
      </c>
      <c r="D9" s="318"/>
      <c r="E9" s="475"/>
      <c r="F9" s="475"/>
      <c r="G9" s="475"/>
      <c r="H9" s="475"/>
    </row>
    <row r="10" spans="1:8" ht="39" x14ac:dyDescent="0.25">
      <c r="A10" s="570"/>
      <c r="B10" s="219" t="s">
        <v>213</v>
      </c>
      <c r="C10" s="280" t="str">
        <f>'CCCD Monitoring Framework'!D91</f>
        <v xml:space="preserve">Average score on Q7. Parents in the community know how to stimulate children with school. </v>
      </c>
      <c r="D10" s="318"/>
      <c r="E10" s="475"/>
      <c r="F10" s="475"/>
      <c r="G10" s="475"/>
      <c r="H10" s="475"/>
    </row>
    <row r="11" spans="1:8" ht="39" x14ac:dyDescent="0.25">
      <c r="A11" s="570"/>
      <c r="B11" s="219" t="s">
        <v>213</v>
      </c>
      <c r="C11" s="280" t="str">
        <f>'CCCD Monitoring Framework'!D92</f>
        <v>Average score on Q8. Parents in the community feel able to share positive cultural and spiritual norms and values with their children.</v>
      </c>
      <c r="D11" s="318"/>
      <c r="E11" s="475"/>
      <c r="F11" s="475"/>
      <c r="G11" s="475"/>
      <c r="H11" s="475"/>
    </row>
    <row r="12" spans="1:8" ht="39" x14ac:dyDescent="0.25">
      <c r="A12" s="570"/>
      <c r="B12" s="219" t="s">
        <v>213</v>
      </c>
      <c r="C12" s="280" t="str">
        <f>'CCCD Monitoring Framework'!D93</f>
        <v>Average score on Q9. Parents in the community know where to go to when they need advice on parenting issues.</v>
      </c>
      <c r="D12" s="318"/>
      <c r="E12" s="475"/>
      <c r="F12" s="475"/>
      <c r="G12" s="475"/>
      <c r="H12" s="475"/>
    </row>
  </sheetData>
  <sheetProtection sheet="1" objects="1" scenarios="1"/>
  <protectedRanges>
    <protectedRange sqref="E4:H12" name="Bereik1_1_2"/>
    <protectedRange sqref="E3:H3" name="Bereik1_1_2_1"/>
    <protectedRange sqref="D4:D12" name="Bereik1_1_2_2"/>
  </protectedRanges>
  <mergeCells count="2">
    <mergeCell ref="A1:H2"/>
    <mergeCell ref="A4:A12"/>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C453-B248-4A67-9137-8EB1C06466DF}">
  <sheetPr codeName="Sheet16">
    <tabColor rgb="FFBAD9D4"/>
  </sheetPr>
  <dimension ref="A1:BG18"/>
  <sheetViews>
    <sheetView zoomScale="90" zoomScaleNormal="85" workbookViewId="0">
      <selection sqref="A1:J2"/>
    </sheetView>
  </sheetViews>
  <sheetFormatPr defaultColWidth="8.85546875" defaultRowHeight="15" x14ac:dyDescent="0.25"/>
  <cols>
    <col min="1" max="1" width="24.5703125" style="25" customWidth="1"/>
    <col min="2" max="2" width="30.5703125" style="25" customWidth="1"/>
    <col min="3" max="3" width="68.140625" style="25" customWidth="1"/>
    <col min="4" max="59" width="12.7109375" style="25" customWidth="1"/>
    <col min="60" max="16384" width="8.85546875" style="25"/>
  </cols>
  <sheetData>
    <row r="1" spans="1:59" ht="14.45" customHeight="1" x14ac:dyDescent="0.25">
      <c r="A1" s="567" t="s">
        <v>517</v>
      </c>
      <c r="B1" s="567"/>
      <c r="C1" s="567"/>
      <c r="D1" s="567"/>
      <c r="E1" s="567"/>
      <c r="F1" s="567"/>
      <c r="G1" s="567"/>
      <c r="H1" s="567"/>
      <c r="I1" s="567"/>
      <c r="J1" s="567"/>
    </row>
    <row r="2" spans="1:59" ht="14.45" customHeight="1" x14ac:dyDescent="0.25">
      <c r="A2" s="567"/>
      <c r="B2" s="567"/>
      <c r="C2" s="567"/>
      <c r="D2" s="567"/>
      <c r="E2" s="567"/>
      <c r="F2" s="567"/>
      <c r="G2" s="567"/>
      <c r="H2" s="567"/>
      <c r="I2" s="567"/>
      <c r="J2" s="567"/>
    </row>
    <row r="3" spans="1:59" ht="19.5" x14ac:dyDescent="0.25">
      <c r="D3" s="545">
        <v>2024</v>
      </c>
      <c r="E3" s="545"/>
      <c r="F3" s="545"/>
      <c r="G3" s="545"/>
      <c r="H3" s="545"/>
      <c r="I3" s="545"/>
      <c r="J3" s="545"/>
      <c r="K3" s="323"/>
      <c r="L3" s="545">
        <v>2025</v>
      </c>
      <c r="M3" s="545"/>
      <c r="N3" s="545"/>
      <c r="O3" s="545"/>
      <c r="P3" s="545"/>
      <c r="Q3" s="545"/>
      <c r="R3" s="545"/>
      <c r="S3" s="323"/>
      <c r="T3" s="545">
        <v>2026</v>
      </c>
      <c r="U3" s="545"/>
      <c r="V3" s="545"/>
      <c r="W3" s="545"/>
      <c r="X3" s="545"/>
      <c r="Y3" s="545"/>
      <c r="Z3" s="545"/>
      <c r="AA3" s="323"/>
      <c r="AB3" s="545">
        <v>2027</v>
      </c>
      <c r="AC3" s="545"/>
      <c r="AD3" s="545"/>
      <c r="AE3" s="545"/>
      <c r="AF3" s="545"/>
      <c r="AG3" s="545"/>
      <c r="AH3" s="545"/>
      <c r="AI3" s="323"/>
      <c r="AJ3" s="545">
        <v>2028</v>
      </c>
      <c r="AK3" s="545"/>
      <c r="AL3" s="545"/>
      <c r="AM3" s="545"/>
      <c r="AN3" s="545"/>
      <c r="AO3" s="545"/>
      <c r="AP3" s="545"/>
      <c r="AQ3" s="323"/>
      <c r="AR3" s="545">
        <v>2029</v>
      </c>
      <c r="AS3" s="545"/>
      <c r="AT3" s="545"/>
      <c r="AU3" s="545"/>
      <c r="AV3" s="545"/>
      <c r="AW3" s="545"/>
      <c r="AX3" s="545"/>
      <c r="AY3" s="323"/>
      <c r="AZ3" s="545">
        <v>2030</v>
      </c>
      <c r="BA3" s="545"/>
      <c r="BB3" s="545"/>
      <c r="BC3" s="545"/>
      <c r="BD3" s="545"/>
      <c r="BE3" s="545"/>
      <c r="BF3" s="545"/>
      <c r="BG3" s="323"/>
    </row>
    <row r="4" spans="1:59" ht="59.45" customHeight="1" x14ac:dyDescent="0.25">
      <c r="A4" s="165" t="s">
        <v>317</v>
      </c>
      <c r="B4" s="165" t="s">
        <v>318</v>
      </c>
      <c r="C4" s="145" t="s">
        <v>319</v>
      </c>
      <c r="D4" s="445" t="s">
        <v>65</v>
      </c>
      <c r="E4" s="446" t="s">
        <v>66</v>
      </c>
      <c r="F4" s="146" t="s">
        <v>61</v>
      </c>
      <c r="G4" s="146" t="s">
        <v>62</v>
      </c>
      <c r="H4" s="146" t="s">
        <v>60</v>
      </c>
      <c r="I4" s="146" t="s">
        <v>63</v>
      </c>
      <c r="J4" s="147" t="s">
        <v>64</v>
      </c>
      <c r="L4" s="445" t="s">
        <v>67</v>
      </c>
      <c r="M4" s="446" t="s">
        <v>68</v>
      </c>
      <c r="N4" s="146" t="s">
        <v>61</v>
      </c>
      <c r="O4" s="146" t="s">
        <v>62</v>
      </c>
      <c r="P4" s="146" t="s">
        <v>60</v>
      </c>
      <c r="Q4" s="146" t="s">
        <v>63</v>
      </c>
      <c r="R4" s="147" t="s">
        <v>64</v>
      </c>
      <c r="T4" s="445" t="s">
        <v>69</v>
      </c>
      <c r="U4" s="446" t="s">
        <v>70</v>
      </c>
      <c r="V4" s="146" t="s">
        <v>61</v>
      </c>
      <c r="W4" s="146" t="s">
        <v>62</v>
      </c>
      <c r="X4" s="146" t="s">
        <v>60</v>
      </c>
      <c r="Y4" s="146" t="s">
        <v>63</v>
      </c>
      <c r="Z4" s="147" t="s">
        <v>64</v>
      </c>
      <c r="AB4" s="445" t="s">
        <v>71</v>
      </c>
      <c r="AC4" s="446" t="s">
        <v>72</v>
      </c>
      <c r="AD4" s="146" t="s">
        <v>61</v>
      </c>
      <c r="AE4" s="146" t="s">
        <v>62</v>
      </c>
      <c r="AF4" s="146" t="s">
        <v>60</v>
      </c>
      <c r="AG4" s="146" t="s">
        <v>63</v>
      </c>
      <c r="AH4" s="147" t="s">
        <v>64</v>
      </c>
      <c r="AJ4" s="445" t="s">
        <v>73</v>
      </c>
      <c r="AK4" s="446" t="s">
        <v>74</v>
      </c>
      <c r="AL4" s="146" t="s">
        <v>61</v>
      </c>
      <c r="AM4" s="146" t="s">
        <v>62</v>
      </c>
      <c r="AN4" s="146" t="s">
        <v>60</v>
      </c>
      <c r="AO4" s="146" t="s">
        <v>63</v>
      </c>
      <c r="AP4" s="147" t="s">
        <v>64</v>
      </c>
      <c r="AR4" s="445" t="s">
        <v>75</v>
      </c>
      <c r="AS4" s="446" t="s">
        <v>76</v>
      </c>
      <c r="AT4" s="146" t="s">
        <v>61</v>
      </c>
      <c r="AU4" s="146" t="s">
        <v>62</v>
      </c>
      <c r="AV4" s="146" t="s">
        <v>60</v>
      </c>
      <c r="AW4" s="146" t="s">
        <v>63</v>
      </c>
      <c r="AX4" s="147" t="s">
        <v>64</v>
      </c>
      <c r="AZ4" s="445" t="s">
        <v>77</v>
      </c>
      <c r="BA4" s="446" t="s">
        <v>78</v>
      </c>
      <c r="BB4" s="146" t="s">
        <v>61</v>
      </c>
      <c r="BC4" s="146" t="s">
        <v>62</v>
      </c>
      <c r="BD4" s="146" t="s">
        <v>60</v>
      </c>
      <c r="BE4" s="146" t="s">
        <v>63</v>
      </c>
      <c r="BF4" s="147" t="s">
        <v>64</v>
      </c>
    </row>
    <row r="5" spans="1:59" ht="19.899999999999999" customHeight="1" x14ac:dyDescent="0.55000000000000004">
      <c r="A5" s="601" t="s">
        <v>330</v>
      </c>
      <c r="B5" s="603" t="str">
        <f>'CCCD Monitoring Framework'!C81</f>
        <v>Parents / caretakers are equipped with positive parenting skills.</v>
      </c>
      <c r="C5" s="124" t="str">
        <f>'CCCD Monitoring Framework'!D83</f>
        <v># of Parenting Challenge groups trained this year</v>
      </c>
      <c r="D5" s="310"/>
      <c r="E5" s="403"/>
      <c r="F5" s="279"/>
      <c r="G5" s="279"/>
      <c r="H5" s="279"/>
      <c r="I5" s="279"/>
      <c r="J5" s="279"/>
      <c r="K5" s="323"/>
      <c r="L5" s="310"/>
      <c r="M5" s="403"/>
      <c r="N5" s="279"/>
      <c r="O5" s="279"/>
      <c r="P5" s="279"/>
      <c r="Q5" s="279"/>
      <c r="R5" s="279"/>
      <c r="S5" s="323"/>
      <c r="T5" s="310"/>
      <c r="U5" s="403"/>
      <c r="V5" s="279"/>
      <c r="W5" s="279"/>
      <c r="X5" s="279"/>
      <c r="Y5" s="279"/>
      <c r="Z5" s="279"/>
      <c r="AA5" s="323"/>
      <c r="AB5" s="310"/>
      <c r="AC5" s="403"/>
      <c r="AD5" s="279"/>
      <c r="AE5" s="279"/>
      <c r="AF5" s="279"/>
      <c r="AG5" s="279"/>
      <c r="AH5" s="279"/>
      <c r="AI5" s="323"/>
      <c r="AJ5" s="310"/>
      <c r="AK5" s="403"/>
      <c r="AL5" s="279"/>
      <c r="AM5" s="279"/>
      <c r="AN5" s="279"/>
      <c r="AO5" s="279"/>
      <c r="AP5" s="279"/>
      <c r="AQ5" s="323"/>
      <c r="AR5" s="310"/>
      <c r="AS5" s="403"/>
      <c r="AT5" s="279"/>
      <c r="AU5" s="279"/>
      <c r="AV5" s="279"/>
      <c r="AW5" s="279"/>
      <c r="AX5" s="279"/>
      <c r="AY5" s="323"/>
      <c r="AZ5" s="310"/>
      <c r="BA5" s="403"/>
      <c r="BB5" s="279"/>
      <c r="BC5" s="279"/>
      <c r="BD5" s="279"/>
      <c r="BE5" s="279"/>
      <c r="BF5" s="279"/>
      <c r="BG5" s="323"/>
    </row>
    <row r="6" spans="1:59" ht="19.5" x14ac:dyDescent="0.55000000000000004">
      <c r="A6" s="602"/>
      <c r="B6" s="604"/>
      <c r="C6" s="124" t="str">
        <f>'CCCD Monitoring Framework'!D84</f>
        <v># of parents trained in the Parenting Challenge</v>
      </c>
      <c r="D6" s="310"/>
      <c r="E6" s="402">
        <f>F6+G6</f>
        <v>0</v>
      </c>
      <c r="F6" s="310"/>
      <c r="G6" s="310"/>
      <c r="H6" s="335">
        <f>I6+J6</f>
        <v>0</v>
      </c>
      <c r="I6" s="336"/>
      <c r="J6" s="336"/>
      <c r="K6" s="323"/>
      <c r="L6" s="310"/>
      <c r="M6" s="402">
        <f>N6+O6</f>
        <v>0</v>
      </c>
      <c r="N6" s="310"/>
      <c r="O6" s="310"/>
      <c r="P6" s="335">
        <f>Q6+R6</f>
        <v>0</v>
      </c>
      <c r="Q6" s="336"/>
      <c r="R6" s="336"/>
      <c r="S6" s="323"/>
      <c r="T6" s="310"/>
      <c r="U6" s="402">
        <f>V6+W6</f>
        <v>0</v>
      </c>
      <c r="V6" s="310"/>
      <c r="W6" s="310"/>
      <c r="X6" s="335">
        <f>Y6+Z6</f>
        <v>0</v>
      </c>
      <c r="Y6" s="336"/>
      <c r="Z6" s="336"/>
      <c r="AA6" s="323"/>
      <c r="AB6" s="310"/>
      <c r="AC6" s="402">
        <f>AD6+AE6</f>
        <v>0</v>
      </c>
      <c r="AD6" s="310"/>
      <c r="AE6" s="310"/>
      <c r="AF6" s="335">
        <f>AG6+AH6</f>
        <v>0</v>
      </c>
      <c r="AG6" s="336"/>
      <c r="AH6" s="336"/>
      <c r="AI6" s="323"/>
      <c r="AJ6" s="310"/>
      <c r="AK6" s="402">
        <f>AL6+AM6</f>
        <v>0</v>
      </c>
      <c r="AL6" s="310"/>
      <c r="AM6" s="310"/>
      <c r="AN6" s="335">
        <f>AO6+AP6</f>
        <v>0</v>
      </c>
      <c r="AO6" s="336"/>
      <c r="AP6" s="336"/>
      <c r="AQ6" s="323"/>
      <c r="AR6" s="310"/>
      <c r="AS6" s="402">
        <f>AT6+AU6</f>
        <v>0</v>
      </c>
      <c r="AT6" s="310"/>
      <c r="AU6" s="310"/>
      <c r="AV6" s="336">
        <f>AW6+AX6</f>
        <v>0</v>
      </c>
      <c r="AW6" s="336"/>
      <c r="AX6" s="336"/>
      <c r="AY6" s="323"/>
      <c r="AZ6" s="310"/>
      <c r="BA6" s="402">
        <f>BB6+BC6</f>
        <v>0</v>
      </c>
      <c r="BB6" s="310"/>
      <c r="BC6" s="310"/>
      <c r="BD6" s="335">
        <f>BE6+BF6</f>
        <v>0</v>
      </c>
      <c r="BE6" s="336"/>
      <c r="BF6" s="336"/>
      <c r="BG6" s="323"/>
    </row>
    <row r="7" spans="1:59" ht="19.5" x14ac:dyDescent="0.55000000000000004">
      <c r="A7" s="602"/>
      <c r="B7" s="604"/>
      <c r="C7" s="124" t="str">
        <f>'CCCD Monitoring Framework'!D85</f>
        <v># of parents that finished the Parenting Challenge</v>
      </c>
      <c r="D7" s="310"/>
      <c r="E7" s="402">
        <f>F7+G7</f>
        <v>0</v>
      </c>
      <c r="F7" s="310"/>
      <c r="G7" s="310"/>
      <c r="H7" s="335">
        <f>I7+J7</f>
        <v>0</v>
      </c>
      <c r="I7" s="336"/>
      <c r="J7" s="336"/>
      <c r="K7" s="323"/>
      <c r="L7" s="310"/>
      <c r="M7" s="402">
        <f>N7+O7</f>
        <v>0</v>
      </c>
      <c r="N7" s="310"/>
      <c r="O7" s="310"/>
      <c r="P7" s="335">
        <f>Q7+R7</f>
        <v>0</v>
      </c>
      <c r="Q7" s="336"/>
      <c r="R7" s="336"/>
      <c r="S7" s="323"/>
      <c r="T7" s="310"/>
      <c r="U7" s="402">
        <f>V7+W7</f>
        <v>0</v>
      </c>
      <c r="V7" s="310"/>
      <c r="W7" s="310"/>
      <c r="X7" s="335">
        <f>Y7+Z7</f>
        <v>0</v>
      </c>
      <c r="Y7" s="336"/>
      <c r="Z7" s="336"/>
      <c r="AA7" s="323"/>
      <c r="AB7" s="310"/>
      <c r="AC7" s="402">
        <f>AD7+AE7</f>
        <v>0</v>
      </c>
      <c r="AD7" s="310"/>
      <c r="AE7" s="310"/>
      <c r="AF7" s="335">
        <f>AG7+AH7</f>
        <v>0</v>
      </c>
      <c r="AG7" s="336"/>
      <c r="AH7" s="336"/>
      <c r="AI7" s="323"/>
      <c r="AJ7" s="310"/>
      <c r="AK7" s="402">
        <f>AL7+AM7</f>
        <v>0</v>
      </c>
      <c r="AL7" s="310"/>
      <c r="AM7" s="310"/>
      <c r="AN7" s="335">
        <f>AO7+AP7</f>
        <v>0</v>
      </c>
      <c r="AO7" s="336"/>
      <c r="AP7" s="336"/>
      <c r="AQ7" s="323"/>
      <c r="AR7" s="310"/>
      <c r="AS7" s="402">
        <f>AT7+AU7</f>
        <v>0</v>
      </c>
      <c r="AT7" s="310"/>
      <c r="AU7" s="310"/>
      <c r="AV7" s="336">
        <f>AW7+AX7</f>
        <v>0</v>
      </c>
      <c r="AW7" s="336"/>
      <c r="AX7" s="336"/>
      <c r="AY7" s="323"/>
      <c r="AZ7" s="310"/>
      <c r="BA7" s="402">
        <f>BB7+BC7</f>
        <v>0</v>
      </c>
      <c r="BB7" s="310"/>
      <c r="BC7" s="310"/>
      <c r="BD7" s="335">
        <f>BE7+BF7</f>
        <v>0</v>
      </c>
      <c r="BE7" s="336"/>
      <c r="BF7" s="336"/>
      <c r="BG7" s="323"/>
    </row>
    <row r="8" spans="1:59" ht="19.899999999999999" customHeight="1" x14ac:dyDescent="0.55000000000000004">
      <c r="A8" s="602"/>
      <c r="B8" s="604"/>
      <c r="C8" s="124" t="str">
        <f>'CCCD Monitoring Framework'!D86</f>
        <v>Total # of children of parents that participated in the Parenting Challenge</v>
      </c>
      <c r="D8" s="310"/>
      <c r="E8" s="402">
        <f>F8+G8</f>
        <v>0</v>
      </c>
      <c r="F8" s="310"/>
      <c r="G8" s="310"/>
      <c r="H8" s="335">
        <f>I8+J8</f>
        <v>0</v>
      </c>
      <c r="I8" s="336"/>
      <c r="J8" s="336"/>
      <c r="K8" s="323"/>
      <c r="L8" s="310"/>
      <c r="M8" s="402">
        <f>N8+O8</f>
        <v>0</v>
      </c>
      <c r="N8" s="310"/>
      <c r="O8" s="310"/>
      <c r="P8" s="335">
        <f>Q8+R8</f>
        <v>0</v>
      </c>
      <c r="Q8" s="336"/>
      <c r="R8" s="336"/>
      <c r="S8" s="323"/>
      <c r="T8" s="310"/>
      <c r="U8" s="402">
        <f>V8+W8</f>
        <v>0</v>
      </c>
      <c r="V8" s="310"/>
      <c r="W8" s="310"/>
      <c r="X8" s="335">
        <f>Y8+Z8</f>
        <v>0</v>
      </c>
      <c r="Y8" s="336"/>
      <c r="Z8" s="336"/>
      <c r="AA8" s="323"/>
      <c r="AB8" s="310"/>
      <c r="AC8" s="402">
        <f>AD8+AE8</f>
        <v>0</v>
      </c>
      <c r="AD8" s="310"/>
      <c r="AE8" s="310"/>
      <c r="AF8" s="335">
        <f>AG8+AH8</f>
        <v>0</v>
      </c>
      <c r="AG8" s="336"/>
      <c r="AH8" s="336"/>
      <c r="AI8" s="323"/>
      <c r="AJ8" s="310"/>
      <c r="AK8" s="402">
        <f>AL8+AM8</f>
        <v>0</v>
      </c>
      <c r="AL8" s="310"/>
      <c r="AM8" s="310"/>
      <c r="AN8" s="335">
        <f>AO8+AP8</f>
        <v>0</v>
      </c>
      <c r="AO8" s="336"/>
      <c r="AP8" s="336"/>
      <c r="AQ8" s="323"/>
      <c r="AR8" s="310"/>
      <c r="AS8" s="402">
        <f>AT8+AU8</f>
        <v>0</v>
      </c>
      <c r="AT8" s="310"/>
      <c r="AU8" s="310"/>
      <c r="AV8" s="336">
        <f>AW8+AX8</f>
        <v>0</v>
      </c>
      <c r="AW8" s="336"/>
      <c r="AX8" s="336"/>
      <c r="AY8" s="323"/>
      <c r="AZ8" s="310"/>
      <c r="BA8" s="402">
        <f>BB8+BC8</f>
        <v>0</v>
      </c>
      <c r="BB8" s="310"/>
      <c r="BC8" s="310"/>
      <c r="BD8" s="335">
        <f>BE8+BF8</f>
        <v>0</v>
      </c>
      <c r="BE8" s="336"/>
      <c r="BF8" s="336"/>
      <c r="BG8" s="323"/>
    </row>
    <row r="9" spans="1:59" ht="19.5" x14ac:dyDescent="0.55000000000000004">
      <c r="A9" s="602"/>
      <c r="B9" s="604"/>
      <c r="C9" s="124" t="str">
        <f>'CCCD Monitoring Framework'!D87</f>
        <v>Total # of Parenting Challenge sessions held this year</v>
      </c>
      <c r="D9" s="310"/>
      <c r="E9" s="403"/>
      <c r="F9" s="279"/>
      <c r="G9" s="279"/>
      <c r="H9" s="279"/>
      <c r="I9" s="279"/>
      <c r="J9" s="279"/>
      <c r="K9" s="323"/>
      <c r="L9" s="310"/>
      <c r="M9" s="403"/>
      <c r="N9" s="279"/>
      <c r="O9" s="279"/>
      <c r="P9" s="279"/>
      <c r="Q9" s="279"/>
      <c r="R9" s="279"/>
      <c r="S9" s="323"/>
      <c r="T9" s="310"/>
      <c r="U9" s="403"/>
      <c r="V9" s="279"/>
      <c r="W9" s="279"/>
      <c r="X9" s="279"/>
      <c r="Y9" s="279"/>
      <c r="Z9" s="279"/>
      <c r="AA9" s="323"/>
      <c r="AB9" s="310"/>
      <c r="AC9" s="403"/>
      <c r="AD9" s="279"/>
      <c r="AE9" s="279"/>
      <c r="AF9" s="279"/>
      <c r="AG9" s="279"/>
      <c r="AH9" s="279"/>
      <c r="AI9" s="323"/>
      <c r="AJ9" s="310"/>
      <c r="AK9" s="403"/>
      <c r="AL9" s="279"/>
      <c r="AM9" s="279"/>
      <c r="AN9" s="279"/>
      <c r="AO9" s="279"/>
      <c r="AP9" s="279"/>
      <c r="AQ9" s="323"/>
      <c r="AR9" s="310"/>
      <c r="AS9" s="403"/>
      <c r="AT9" s="279"/>
      <c r="AU9" s="279"/>
      <c r="AV9" s="279"/>
      <c r="AW9" s="482"/>
      <c r="AX9" s="482"/>
      <c r="AY9" s="323"/>
      <c r="AZ9" s="310"/>
      <c r="BA9" s="403"/>
      <c r="BB9" s="279"/>
      <c r="BC9" s="279"/>
      <c r="BD9" s="279"/>
      <c r="BE9" s="482"/>
      <c r="BF9" s="482"/>
      <c r="BG9" s="323"/>
    </row>
    <row r="10" spans="1:59" ht="19.5" x14ac:dyDescent="0.55000000000000004">
      <c r="A10" s="602"/>
      <c r="B10" s="604"/>
      <c r="C10" s="392" t="str">
        <f>'CCCD Monitoring Framework'!D88</f>
        <v>Total # of parents that dropped out of the Parenting Challenge</v>
      </c>
      <c r="D10" s="299"/>
      <c r="E10" s="402">
        <f>F10+G10</f>
        <v>0</v>
      </c>
      <c r="F10" s="310"/>
      <c r="G10" s="310"/>
      <c r="H10" s="335">
        <f>I10+J10</f>
        <v>0</v>
      </c>
      <c r="I10" s="336"/>
      <c r="J10" s="336"/>
      <c r="K10" s="323"/>
      <c r="L10" s="299"/>
      <c r="M10" s="402">
        <f>N10+O10</f>
        <v>0</v>
      </c>
      <c r="N10" s="310"/>
      <c r="O10" s="310"/>
      <c r="P10" s="335">
        <f>Q10+R10</f>
        <v>0</v>
      </c>
      <c r="Q10" s="336"/>
      <c r="R10" s="336"/>
      <c r="S10" s="323"/>
      <c r="T10" s="299"/>
      <c r="U10" s="402">
        <f>V10+W10</f>
        <v>0</v>
      </c>
      <c r="V10" s="310"/>
      <c r="W10" s="310"/>
      <c r="X10" s="335">
        <f>Y10+Z10</f>
        <v>0</v>
      </c>
      <c r="Y10" s="336"/>
      <c r="Z10" s="336"/>
      <c r="AA10" s="323"/>
      <c r="AB10" s="299"/>
      <c r="AC10" s="402">
        <f>AD10+AE10</f>
        <v>0</v>
      </c>
      <c r="AD10" s="310"/>
      <c r="AE10" s="310"/>
      <c r="AF10" s="335">
        <f>AG10+AH10</f>
        <v>0</v>
      </c>
      <c r="AG10" s="336"/>
      <c r="AH10" s="336"/>
      <c r="AI10" s="323"/>
      <c r="AJ10" s="299"/>
      <c r="AK10" s="402">
        <f>AL10+AM10</f>
        <v>0</v>
      </c>
      <c r="AL10" s="310"/>
      <c r="AM10" s="310"/>
      <c r="AN10" s="335">
        <f>AO10+AP10</f>
        <v>0</v>
      </c>
      <c r="AO10" s="336"/>
      <c r="AP10" s="336"/>
      <c r="AQ10" s="323"/>
      <c r="AR10" s="299"/>
      <c r="AS10" s="402">
        <f>AT10+AU10</f>
        <v>0</v>
      </c>
      <c r="AT10" s="310"/>
      <c r="AU10" s="310"/>
      <c r="AV10" s="336">
        <f>AW10+AX10</f>
        <v>0</v>
      </c>
      <c r="AW10" s="336"/>
      <c r="AX10" s="336"/>
      <c r="AY10" s="323"/>
      <c r="AZ10" s="299"/>
      <c r="BA10" s="402">
        <f>BB10+BC10</f>
        <v>0</v>
      </c>
      <c r="BB10" s="310"/>
      <c r="BC10" s="310"/>
      <c r="BD10" s="335">
        <f>BE10+BF10</f>
        <v>0</v>
      </c>
      <c r="BE10" s="336"/>
      <c r="BF10" s="336"/>
      <c r="BG10" s="323"/>
    </row>
    <row r="11" spans="1:59" ht="19.5" x14ac:dyDescent="0.55000000000000004">
      <c r="A11" s="602"/>
      <c r="B11" s="605"/>
      <c r="C11" s="393" t="str">
        <f>'CCCD Monitoring Framework'!D89</f>
        <v>Parenting Challenge drop out rate</v>
      </c>
      <c r="D11" s="299"/>
      <c r="E11" s="485" t="str">
        <f>IFERROR(E10/E6,"")</f>
        <v/>
      </c>
      <c r="F11" s="484" t="str">
        <f t="shared" ref="F11:J11" si="0">IFERROR(F10/F6,"")</f>
        <v/>
      </c>
      <c r="G11" s="484" t="str">
        <f t="shared" si="0"/>
        <v/>
      </c>
      <c r="H11" s="484" t="str">
        <f>IFERROR(H10/H6,"")</f>
        <v/>
      </c>
      <c r="I11" s="484" t="str">
        <f t="shared" si="0"/>
        <v/>
      </c>
      <c r="J11" s="484" t="str">
        <f t="shared" si="0"/>
        <v/>
      </c>
      <c r="L11" s="299"/>
      <c r="M11" s="486" t="str">
        <f t="shared" ref="M11:R11" si="1">IFERROR(M10/M6,"")</f>
        <v/>
      </c>
      <c r="N11" s="483" t="str">
        <f t="shared" si="1"/>
        <v/>
      </c>
      <c r="O11" s="483" t="str">
        <f t="shared" si="1"/>
        <v/>
      </c>
      <c r="P11" s="483" t="str">
        <f>IFERROR(P10/P6,"")</f>
        <v/>
      </c>
      <c r="Q11" s="483" t="str">
        <f t="shared" si="1"/>
        <v/>
      </c>
      <c r="R11" s="483" t="str">
        <f t="shared" si="1"/>
        <v/>
      </c>
      <c r="T11" s="299"/>
      <c r="U11" s="486" t="str">
        <f t="shared" ref="U11:Z11" si="2">IFERROR(U10/U6,"")</f>
        <v/>
      </c>
      <c r="V11" s="483" t="str">
        <f t="shared" si="2"/>
        <v/>
      </c>
      <c r="W11" s="483" t="str">
        <f t="shared" si="2"/>
        <v/>
      </c>
      <c r="X11" s="483" t="str">
        <f>IFERROR(X10/X6,"")</f>
        <v/>
      </c>
      <c r="Y11" s="483" t="str">
        <f t="shared" si="2"/>
        <v/>
      </c>
      <c r="Z11" s="483" t="str">
        <f t="shared" si="2"/>
        <v/>
      </c>
      <c r="AB11" s="299"/>
      <c r="AC11" s="486" t="str">
        <f t="shared" ref="AC11:AH11" si="3">IFERROR(AC10/AC6,"")</f>
        <v/>
      </c>
      <c r="AD11" s="483" t="str">
        <f t="shared" si="3"/>
        <v/>
      </c>
      <c r="AE11" s="483" t="str">
        <f t="shared" si="3"/>
        <v/>
      </c>
      <c r="AF11" s="483" t="str">
        <f>IFERROR(AF10/AF6,"")</f>
        <v/>
      </c>
      <c r="AG11" s="483" t="str">
        <f t="shared" si="3"/>
        <v/>
      </c>
      <c r="AH11" s="483" t="str">
        <f t="shared" si="3"/>
        <v/>
      </c>
      <c r="AJ11" s="299"/>
      <c r="AK11" s="486" t="str">
        <f t="shared" ref="AK11:AP11" si="4">IFERROR(AK10/AK6,"")</f>
        <v/>
      </c>
      <c r="AL11" s="483" t="str">
        <f t="shared" si="4"/>
        <v/>
      </c>
      <c r="AM11" s="483" t="str">
        <f t="shared" si="4"/>
        <v/>
      </c>
      <c r="AN11" s="483" t="str">
        <f>IFERROR(AN10/AN6,"")</f>
        <v/>
      </c>
      <c r="AO11" s="483" t="str">
        <f t="shared" si="4"/>
        <v/>
      </c>
      <c r="AP11" s="483" t="str">
        <f t="shared" si="4"/>
        <v/>
      </c>
      <c r="AR11" s="299"/>
      <c r="AS11" s="486" t="str">
        <f t="shared" ref="AS11:AX11" si="5">IFERROR(AS10/AS6,"")</f>
        <v/>
      </c>
      <c r="AT11" s="483" t="str">
        <f t="shared" si="5"/>
        <v/>
      </c>
      <c r="AU11" s="483" t="str">
        <f t="shared" si="5"/>
        <v/>
      </c>
      <c r="AV11" s="483" t="str">
        <f>IFERROR(AV10/AV6,"")</f>
        <v/>
      </c>
      <c r="AW11" s="483" t="str">
        <f t="shared" si="5"/>
        <v/>
      </c>
      <c r="AX11" s="483" t="str">
        <f t="shared" si="5"/>
        <v/>
      </c>
      <c r="AZ11" s="299"/>
      <c r="BA11" s="486" t="str">
        <f t="shared" ref="BA11:BF11" si="6">IFERROR(BA10/BA6,"")</f>
        <v/>
      </c>
      <c r="BB11" s="483" t="str">
        <f t="shared" si="6"/>
        <v/>
      </c>
      <c r="BC11" s="483" t="str">
        <f t="shared" si="6"/>
        <v/>
      </c>
      <c r="BD11" s="483" t="str">
        <f>IFERROR(BD10/BD6,"")</f>
        <v/>
      </c>
      <c r="BE11" s="483" t="str">
        <f t="shared" si="6"/>
        <v/>
      </c>
      <c r="BF11" s="483" t="str">
        <f t="shared" si="6"/>
        <v/>
      </c>
    </row>
    <row r="12" spans="1:59" x14ac:dyDescent="0.25">
      <c r="D12" s="213"/>
    </row>
    <row r="13" spans="1:59" ht="15.75" thickBot="1" x14ac:dyDescent="0.3">
      <c r="D13" s="213"/>
    </row>
    <row r="14" spans="1:59" ht="22.5" thickBot="1" x14ac:dyDescent="0.65">
      <c r="B14" s="599" t="s">
        <v>391</v>
      </c>
      <c r="C14" s="600"/>
      <c r="D14" s="600"/>
      <c r="E14" s="600"/>
    </row>
    <row r="15" spans="1:59" ht="14.45" customHeight="1" x14ac:dyDescent="0.25">
      <c r="B15" s="593" t="s">
        <v>820</v>
      </c>
      <c r="C15" s="594"/>
      <c r="D15" s="594"/>
      <c r="E15" s="594"/>
    </row>
    <row r="16" spans="1:59" ht="14.45" customHeight="1" x14ac:dyDescent="0.25">
      <c r="B16" s="595"/>
      <c r="C16" s="596"/>
      <c r="D16" s="596"/>
      <c r="E16" s="596"/>
    </row>
    <row r="17" spans="2:5" ht="14.45" customHeight="1" x14ac:dyDescent="0.25">
      <c r="B17" s="595"/>
      <c r="C17" s="596"/>
      <c r="D17" s="596"/>
      <c r="E17" s="596"/>
    </row>
    <row r="18" spans="2:5" ht="14.45" customHeight="1" thickBot="1" x14ac:dyDescent="0.3">
      <c r="B18" s="597"/>
      <c r="C18" s="598"/>
      <c r="D18" s="598"/>
      <c r="E18" s="598"/>
    </row>
  </sheetData>
  <sheetProtection sheet="1" objects="1" scenarios="1"/>
  <protectedRanges>
    <protectedRange sqref="D4:G4 I4:J4" name="Bereik1"/>
    <protectedRange sqref="H4 L4:R4 T4:Z4 AB4:AH4 AJ4:AP4 AR4:AX4 AZ4:BF4" name="Bereik1_1"/>
  </protectedRanges>
  <mergeCells count="12">
    <mergeCell ref="A1:J2"/>
    <mergeCell ref="AZ3:BF3"/>
    <mergeCell ref="D3:J3"/>
    <mergeCell ref="L3:R3"/>
    <mergeCell ref="T3:Z3"/>
    <mergeCell ref="AB3:AH3"/>
    <mergeCell ref="AJ3:AP3"/>
    <mergeCell ref="B15:E18"/>
    <mergeCell ref="B14:E14"/>
    <mergeCell ref="A5:A11"/>
    <mergeCell ref="B5:B11"/>
    <mergeCell ref="AR3:AX3"/>
  </mergeCells>
  <phoneticPr fontId="3" type="noConversion"/>
  <pageMargins left="0.7" right="0.7" top="0.75" bottom="0.75" header="0.3" footer="0.3"/>
  <ignoredErrors>
    <ignoredError sqref="K11 AY11 AQ11 AI11 AA11 S11" evalError="1"/>
    <ignoredError sqref="AV6:AV10" unlocked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1004-F278-4A69-9CE9-3AEDE4366624}">
  <sheetPr>
    <tabColor rgb="FFEE7402"/>
  </sheetPr>
  <dimension ref="B1:G67"/>
  <sheetViews>
    <sheetView showGridLines="0" zoomScaleNormal="100" workbookViewId="0">
      <selection activeCell="B7" sqref="B7"/>
    </sheetView>
  </sheetViews>
  <sheetFormatPr defaultColWidth="8.85546875" defaultRowHeight="15" x14ac:dyDescent="0.25"/>
  <cols>
    <col min="1" max="1" width="3.7109375" style="25" customWidth="1"/>
    <col min="2" max="2" width="30.85546875" style="25" customWidth="1"/>
    <col min="3" max="6" width="30.7109375" style="25" customWidth="1"/>
    <col min="7" max="7" width="45.85546875" style="25" customWidth="1"/>
    <col min="8" max="16384" width="8.85546875" style="25"/>
  </cols>
  <sheetData>
    <row r="1" spans="2:7" ht="22.15" customHeight="1" x14ac:dyDescent="0.25">
      <c r="B1" s="548" t="s">
        <v>47</v>
      </c>
      <c r="C1" s="549"/>
      <c r="D1" s="549"/>
      <c r="E1" s="549"/>
      <c r="F1" s="550"/>
    </row>
    <row r="2" spans="2:7" ht="27" customHeight="1" x14ac:dyDescent="0.25">
      <c r="B2" s="551"/>
      <c r="C2" s="552"/>
      <c r="D2" s="552"/>
      <c r="E2" s="552"/>
      <c r="F2" s="553"/>
    </row>
    <row r="3" spans="2:7" ht="28.9" customHeight="1" x14ac:dyDescent="0.25">
      <c r="B3" s="586" t="s">
        <v>793</v>
      </c>
      <c r="C3" s="587"/>
      <c r="D3" s="587"/>
      <c r="E3" s="587"/>
      <c r="F3" s="588"/>
    </row>
    <row r="4" spans="2:7" ht="24" customHeight="1" x14ac:dyDescent="0.25">
      <c r="B4" s="589"/>
      <c r="C4" s="590"/>
      <c r="D4" s="590"/>
      <c r="E4" s="590"/>
      <c r="F4" s="591"/>
    </row>
    <row r="5" spans="2:7" ht="19.5" x14ac:dyDescent="0.55000000000000004">
      <c r="B5" s="84" t="s">
        <v>518</v>
      </c>
      <c r="C5" s="84" t="s">
        <v>435</v>
      </c>
      <c r="D5" s="84" t="s">
        <v>436</v>
      </c>
      <c r="E5" s="84" t="s">
        <v>437</v>
      </c>
      <c r="F5" s="84" t="s">
        <v>438</v>
      </c>
    </row>
    <row r="6" spans="2:7" ht="19.5" x14ac:dyDescent="0.55000000000000004">
      <c r="B6" s="211" t="s">
        <v>519</v>
      </c>
      <c r="C6" s="211"/>
      <c r="D6" s="211"/>
      <c r="E6" s="211"/>
      <c r="F6" s="211"/>
    </row>
    <row r="7" spans="2:7" ht="58.5" x14ac:dyDescent="0.25">
      <c r="B7" s="207" t="s">
        <v>520</v>
      </c>
      <c r="C7" s="284" t="s">
        <v>521</v>
      </c>
      <c r="D7" s="284" t="s">
        <v>522</v>
      </c>
      <c r="E7" s="284" t="s">
        <v>523</v>
      </c>
      <c r="F7" s="284" t="s">
        <v>524</v>
      </c>
      <c r="G7" s="417"/>
    </row>
    <row r="8" spans="2:7" ht="97.5" x14ac:dyDescent="0.25">
      <c r="B8" s="207" t="s">
        <v>525</v>
      </c>
      <c r="C8" s="284" t="s">
        <v>526</v>
      </c>
      <c r="D8" s="284" t="s">
        <v>527</v>
      </c>
      <c r="E8" s="284" t="s">
        <v>528</v>
      </c>
      <c r="F8" s="284" t="s">
        <v>529</v>
      </c>
    </row>
    <row r="9" spans="2:7" ht="175.5" x14ac:dyDescent="0.25">
      <c r="B9" s="207" t="s">
        <v>530</v>
      </c>
      <c r="C9" s="284" t="s">
        <v>531</v>
      </c>
      <c r="D9" s="284" t="s">
        <v>532</v>
      </c>
      <c r="E9" s="284" t="s">
        <v>533</v>
      </c>
      <c r="F9" s="284" t="s">
        <v>534</v>
      </c>
    </row>
    <row r="10" spans="2:7" ht="19.5" x14ac:dyDescent="0.55000000000000004">
      <c r="B10" s="211" t="s">
        <v>535</v>
      </c>
      <c r="C10" s="211"/>
      <c r="D10" s="211"/>
      <c r="E10" s="211"/>
      <c r="F10" s="211"/>
    </row>
    <row r="11" spans="2:7" ht="97.5" x14ac:dyDescent="0.25">
      <c r="B11" s="207" t="s">
        <v>536</v>
      </c>
      <c r="C11" s="284" t="s">
        <v>537</v>
      </c>
      <c r="D11" s="284" t="s">
        <v>538</v>
      </c>
      <c r="E11" s="284" t="s">
        <v>539</v>
      </c>
      <c r="F11" s="284" t="s">
        <v>540</v>
      </c>
    </row>
    <row r="12" spans="2:7" ht="136.5" x14ac:dyDescent="0.25">
      <c r="B12" s="207" t="s">
        <v>541</v>
      </c>
      <c r="C12" s="284" t="s">
        <v>542</v>
      </c>
      <c r="D12" s="284" t="s">
        <v>543</v>
      </c>
      <c r="E12" s="284" t="s">
        <v>544</v>
      </c>
      <c r="F12" s="284" t="s">
        <v>545</v>
      </c>
    </row>
    <row r="13" spans="2:7" ht="97.5" x14ac:dyDescent="0.25">
      <c r="B13" s="207" t="s">
        <v>546</v>
      </c>
      <c r="C13" s="284" t="s">
        <v>547</v>
      </c>
      <c r="D13" s="284" t="s">
        <v>548</v>
      </c>
      <c r="E13" s="284" t="s">
        <v>549</v>
      </c>
      <c r="F13" s="284" t="s">
        <v>550</v>
      </c>
    </row>
    <row r="14" spans="2:7" ht="19.5" x14ac:dyDescent="0.55000000000000004">
      <c r="B14" s="211" t="s">
        <v>551</v>
      </c>
      <c r="C14" s="211"/>
      <c r="D14" s="211"/>
      <c r="E14" s="211"/>
      <c r="F14" s="211"/>
    </row>
    <row r="15" spans="2:7" ht="117" x14ac:dyDescent="0.25">
      <c r="B15" s="207" t="s">
        <v>552</v>
      </c>
      <c r="C15" s="284" t="s">
        <v>553</v>
      </c>
      <c r="D15" s="284" t="s">
        <v>554</v>
      </c>
      <c r="E15" s="284" t="s">
        <v>555</v>
      </c>
      <c r="F15" s="284" t="s">
        <v>556</v>
      </c>
    </row>
    <row r="16" spans="2:7" ht="78" x14ac:dyDescent="0.25">
      <c r="B16" s="207" t="s">
        <v>557</v>
      </c>
      <c r="C16" s="284" t="s">
        <v>558</v>
      </c>
      <c r="D16" s="284" t="s">
        <v>559</v>
      </c>
      <c r="E16" s="284" t="s">
        <v>560</v>
      </c>
      <c r="F16" s="284" t="s">
        <v>561</v>
      </c>
    </row>
    <row r="17" spans="2:6" ht="19.5" x14ac:dyDescent="0.55000000000000004">
      <c r="B17" s="211" t="s">
        <v>562</v>
      </c>
      <c r="C17" s="211"/>
      <c r="D17" s="211"/>
      <c r="E17" s="211"/>
      <c r="F17" s="211"/>
    </row>
    <row r="18" spans="2:6" ht="117" x14ac:dyDescent="0.25">
      <c r="B18" s="207" t="s">
        <v>563</v>
      </c>
      <c r="C18" s="284" t="s">
        <v>564</v>
      </c>
      <c r="D18" s="284" t="s">
        <v>565</v>
      </c>
      <c r="E18" s="284" t="s">
        <v>566</v>
      </c>
      <c r="F18" s="284" t="s">
        <v>567</v>
      </c>
    </row>
    <row r="19" spans="2:6" ht="117" x14ac:dyDescent="0.25">
      <c r="B19" s="207" t="s">
        <v>568</v>
      </c>
      <c r="C19" s="284" t="s">
        <v>569</v>
      </c>
      <c r="D19" s="284" t="s">
        <v>570</v>
      </c>
      <c r="E19" s="284" t="s">
        <v>571</v>
      </c>
      <c r="F19" s="284" t="s">
        <v>572</v>
      </c>
    </row>
    <row r="20" spans="2:6" ht="214.5" x14ac:dyDescent="0.25">
      <c r="B20" s="207" t="s">
        <v>573</v>
      </c>
      <c r="C20" s="284" t="s">
        <v>574</v>
      </c>
      <c r="D20" s="284" t="s">
        <v>575</v>
      </c>
      <c r="E20" s="284" t="s">
        <v>576</v>
      </c>
      <c r="F20" s="284" t="s">
        <v>577</v>
      </c>
    </row>
    <row r="21" spans="2:6" ht="117" x14ac:dyDescent="0.25">
      <c r="B21" s="207" t="s">
        <v>578</v>
      </c>
      <c r="C21" s="284" t="s">
        <v>579</v>
      </c>
      <c r="D21" s="284" t="s">
        <v>580</v>
      </c>
      <c r="E21" s="284" t="s">
        <v>581</v>
      </c>
      <c r="F21" s="284" t="s">
        <v>582</v>
      </c>
    </row>
    <row r="22" spans="2:6" ht="97.5" x14ac:dyDescent="0.25">
      <c r="B22" s="207" t="s">
        <v>583</v>
      </c>
      <c r="C22" s="284" t="s">
        <v>584</v>
      </c>
      <c r="D22" s="284" t="s">
        <v>585</v>
      </c>
      <c r="E22" s="284" t="s">
        <v>586</v>
      </c>
      <c r="F22" s="284" t="s">
        <v>587</v>
      </c>
    </row>
    <row r="23" spans="2:6" ht="19.5" x14ac:dyDescent="0.55000000000000004">
      <c r="B23" s="211" t="s">
        <v>588</v>
      </c>
      <c r="C23" s="211"/>
      <c r="D23" s="211"/>
      <c r="E23" s="211"/>
      <c r="F23" s="211"/>
    </row>
    <row r="24" spans="2:6" ht="195" x14ac:dyDescent="0.25">
      <c r="B24" s="207" t="s">
        <v>589</v>
      </c>
      <c r="C24" s="284" t="s">
        <v>590</v>
      </c>
      <c r="D24" s="284" t="s">
        <v>591</v>
      </c>
      <c r="E24" s="284" t="s">
        <v>592</v>
      </c>
      <c r="F24" s="91" t="s">
        <v>744</v>
      </c>
    </row>
    <row r="25" spans="2:6" ht="136.5" x14ac:dyDescent="0.25">
      <c r="B25" s="207" t="s">
        <v>593</v>
      </c>
      <c r="C25" s="284" t="s">
        <v>594</v>
      </c>
      <c r="D25" s="284" t="s">
        <v>595</v>
      </c>
      <c r="E25" s="284" t="s">
        <v>596</v>
      </c>
      <c r="F25" s="284" t="s">
        <v>597</v>
      </c>
    </row>
    <row r="26" spans="2:6" ht="117" x14ac:dyDescent="0.25">
      <c r="B26" s="207" t="s">
        <v>598</v>
      </c>
      <c r="C26" s="284" t="s">
        <v>599</v>
      </c>
      <c r="D26" s="284" t="s">
        <v>600</v>
      </c>
      <c r="E26" s="284" t="s">
        <v>601</v>
      </c>
      <c r="F26" s="284" t="s">
        <v>602</v>
      </c>
    </row>
    <row r="27" spans="2:6" ht="97.5" x14ac:dyDescent="0.25">
      <c r="B27" s="207" t="s">
        <v>603</v>
      </c>
      <c r="C27" s="284" t="s">
        <v>604</v>
      </c>
      <c r="D27" s="284" t="s">
        <v>605</v>
      </c>
      <c r="E27" s="284" t="s">
        <v>606</v>
      </c>
      <c r="F27" s="284" t="s">
        <v>607</v>
      </c>
    </row>
    <row r="28" spans="2:6" ht="117" x14ac:dyDescent="0.25">
      <c r="B28" s="207" t="s">
        <v>608</v>
      </c>
      <c r="C28" s="284" t="s">
        <v>609</v>
      </c>
      <c r="D28" s="284" t="s">
        <v>610</v>
      </c>
      <c r="E28" s="284" t="s">
        <v>611</v>
      </c>
      <c r="F28" s="284" t="s">
        <v>612</v>
      </c>
    </row>
    <row r="29" spans="2:6" ht="117" x14ac:dyDescent="0.25">
      <c r="B29" s="207" t="s">
        <v>613</v>
      </c>
      <c r="C29" s="284" t="s">
        <v>614</v>
      </c>
      <c r="D29" s="284" t="s">
        <v>615</v>
      </c>
      <c r="E29" s="284" t="s">
        <v>616</v>
      </c>
      <c r="F29" s="284" t="s">
        <v>617</v>
      </c>
    </row>
    <row r="30" spans="2:6" ht="19.5" x14ac:dyDescent="0.55000000000000004">
      <c r="B30" s="211" t="s">
        <v>618</v>
      </c>
      <c r="C30" s="211"/>
      <c r="D30" s="211"/>
      <c r="E30" s="211"/>
      <c r="F30" s="211"/>
    </row>
    <row r="31" spans="2:6" ht="78" x14ac:dyDescent="0.25">
      <c r="B31" s="207" t="s">
        <v>619</v>
      </c>
      <c r="C31" s="284" t="s">
        <v>620</v>
      </c>
      <c r="D31" s="284" t="s">
        <v>621</v>
      </c>
      <c r="E31" s="284" t="s">
        <v>622</v>
      </c>
      <c r="F31" s="284" t="s">
        <v>623</v>
      </c>
    </row>
    <row r="32" spans="2:6" ht="136.5" x14ac:dyDescent="0.25">
      <c r="B32" s="207" t="s">
        <v>624</v>
      </c>
      <c r="C32" s="284" t="s">
        <v>625</v>
      </c>
      <c r="D32" s="284" t="s">
        <v>626</v>
      </c>
      <c r="E32" s="284" t="s">
        <v>627</v>
      </c>
      <c r="F32" s="284" t="s">
        <v>628</v>
      </c>
    </row>
    <row r="33" spans="2:6" ht="117" x14ac:dyDescent="0.25">
      <c r="B33" s="207" t="s">
        <v>629</v>
      </c>
      <c r="C33" s="284" t="s">
        <v>630</v>
      </c>
      <c r="D33" s="284" t="s">
        <v>631</v>
      </c>
      <c r="E33" s="284" t="s">
        <v>632</v>
      </c>
      <c r="F33" s="284" t="s">
        <v>633</v>
      </c>
    </row>
    <row r="34" spans="2:6" ht="117" x14ac:dyDescent="0.25">
      <c r="B34" s="207" t="s">
        <v>634</v>
      </c>
      <c r="C34" s="284" t="s">
        <v>635</v>
      </c>
      <c r="D34" s="284" t="s">
        <v>636</v>
      </c>
      <c r="E34" s="284" t="s">
        <v>637</v>
      </c>
      <c r="F34" s="284" t="s">
        <v>638</v>
      </c>
    </row>
    <row r="35" spans="2:6" ht="214.5" x14ac:dyDescent="0.25">
      <c r="B35" s="207" t="s">
        <v>639</v>
      </c>
      <c r="C35" s="284" t="s">
        <v>640</v>
      </c>
      <c r="D35" s="284" t="s">
        <v>641</v>
      </c>
      <c r="E35" s="284" t="s">
        <v>642</v>
      </c>
      <c r="F35" s="284" t="s">
        <v>643</v>
      </c>
    </row>
    <row r="37" spans="2:6" ht="15.75" thickBot="1" x14ac:dyDescent="0.3"/>
    <row r="38" spans="2:6" ht="22.5" thickBot="1" x14ac:dyDescent="0.65">
      <c r="B38" s="615" t="s">
        <v>391</v>
      </c>
      <c r="C38" s="616"/>
      <c r="D38" s="616"/>
      <c r="E38" s="617"/>
    </row>
    <row r="39" spans="2:6" ht="15" customHeight="1" x14ac:dyDescent="0.25">
      <c r="B39" s="606" t="s">
        <v>644</v>
      </c>
      <c r="C39" s="607"/>
      <c r="D39" s="607"/>
      <c r="E39" s="608"/>
    </row>
    <row r="40" spans="2:6" ht="14.45" customHeight="1" x14ac:dyDescent="0.25">
      <c r="B40" s="609"/>
      <c r="C40" s="610"/>
      <c r="D40" s="610"/>
      <c r="E40" s="611"/>
    </row>
    <row r="41" spans="2:6" ht="14.45" customHeight="1" x14ac:dyDescent="0.25">
      <c r="B41" s="609"/>
      <c r="C41" s="610"/>
      <c r="D41" s="610"/>
      <c r="E41" s="611"/>
    </row>
    <row r="42" spans="2:6" ht="14.45" customHeight="1" x14ac:dyDescent="0.25">
      <c r="B42" s="609"/>
      <c r="C42" s="610"/>
      <c r="D42" s="610"/>
      <c r="E42" s="611"/>
    </row>
    <row r="43" spans="2:6" ht="14.45" customHeight="1" x14ac:dyDescent="0.25">
      <c r="B43" s="609"/>
      <c r="C43" s="610"/>
      <c r="D43" s="610"/>
      <c r="E43" s="611"/>
    </row>
    <row r="44" spans="2:6" ht="14.45" customHeight="1" x14ac:dyDescent="0.25">
      <c r="B44" s="609"/>
      <c r="C44" s="610"/>
      <c r="D44" s="610"/>
      <c r="E44" s="611"/>
    </row>
    <row r="45" spans="2:6" ht="14.45" customHeight="1" x14ac:dyDescent="0.25">
      <c r="B45" s="609"/>
      <c r="C45" s="610"/>
      <c r="D45" s="610"/>
      <c r="E45" s="611"/>
    </row>
    <row r="46" spans="2:6" ht="14.45" customHeight="1" x14ac:dyDescent="0.25">
      <c r="B46" s="609"/>
      <c r="C46" s="610"/>
      <c r="D46" s="610"/>
      <c r="E46" s="611"/>
    </row>
    <row r="47" spans="2:6" ht="14.45" customHeight="1" x14ac:dyDescent="0.25">
      <c r="B47" s="609"/>
      <c r="C47" s="610"/>
      <c r="D47" s="610"/>
      <c r="E47" s="611"/>
    </row>
    <row r="48" spans="2:6" ht="14.45" customHeight="1" x14ac:dyDescent="0.25">
      <c r="B48" s="609"/>
      <c r="C48" s="610"/>
      <c r="D48" s="610"/>
      <c r="E48" s="611"/>
    </row>
    <row r="49" spans="2:5" ht="14.45" customHeight="1" x14ac:dyDescent="0.25">
      <c r="B49" s="609"/>
      <c r="C49" s="610"/>
      <c r="D49" s="610"/>
      <c r="E49" s="611"/>
    </row>
    <row r="50" spans="2:5" ht="14.45" customHeight="1" x14ac:dyDescent="0.25">
      <c r="B50" s="609"/>
      <c r="C50" s="610"/>
      <c r="D50" s="610"/>
      <c r="E50" s="611"/>
    </row>
    <row r="51" spans="2:5" ht="14.45" customHeight="1" x14ac:dyDescent="0.25">
      <c r="B51" s="609"/>
      <c r="C51" s="610"/>
      <c r="D51" s="610"/>
      <c r="E51" s="611"/>
    </row>
    <row r="52" spans="2:5" ht="14.45" customHeight="1" x14ac:dyDescent="0.25">
      <c r="B52" s="609"/>
      <c r="C52" s="610"/>
      <c r="D52" s="610"/>
      <c r="E52" s="611"/>
    </row>
    <row r="53" spans="2:5" ht="14.45" customHeight="1" thickBot="1" x14ac:dyDescent="0.3">
      <c r="B53" s="612"/>
      <c r="C53" s="613"/>
      <c r="D53" s="613"/>
      <c r="E53" s="614"/>
    </row>
    <row r="54" spans="2:5" ht="14.45" customHeight="1" x14ac:dyDescent="0.25"/>
    <row r="55" spans="2:5" ht="14.45" customHeight="1" x14ac:dyDescent="0.25"/>
    <row r="56" spans="2:5" ht="14.45" customHeight="1" x14ac:dyDescent="0.25"/>
    <row r="57" spans="2:5" ht="14.45" customHeight="1" x14ac:dyDescent="0.25"/>
    <row r="58" spans="2:5" ht="14.45" customHeight="1" x14ac:dyDescent="0.25"/>
    <row r="59" spans="2:5" ht="14.45" customHeight="1" x14ac:dyDescent="0.25"/>
    <row r="60" spans="2:5" ht="14.45" customHeight="1" x14ac:dyDescent="0.25"/>
    <row r="61" spans="2:5" ht="14.45" customHeight="1" x14ac:dyDescent="0.25"/>
    <row r="62" spans="2:5" ht="14.45" customHeight="1" x14ac:dyDescent="0.25"/>
    <row r="63" spans="2:5" ht="14.45" customHeight="1" x14ac:dyDescent="0.25"/>
    <row r="64" spans="2:5" ht="14.45" customHeight="1" x14ac:dyDescent="0.25"/>
    <row r="65" ht="14.45" customHeight="1" x14ac:dyDescent="0.25"/>
    <row r="66" ht="14.45" customHeight="1" x14ac:dyDescent="0.25"/>
    <row r="67" ht="14.45" customHeight="1" x14ac:dyDescent="0.25"/>
  </sheetData>
  <sheetProtection sheet="1" objects="1" scenarios="1"/>
  <mergeCells count="4">
    <mergeCell ref="B39:E53"/>
    <mergeCell ref="B1:F2"/>
    <mergeCell ref="B38:E38"/>
    <mergeCell ref="B3:F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50020-25BC-4D9D-9C20-DF334A339EC7}">
  <sheetPr codeName="Sheet18">
    <tabColor rgb="FFBAD9D4"/>
  </sheetPr>
  <dimension ref="A1:K27"/>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85546875" defaultRowHeight="15" x14ac:dyDescent="0.25"/>
  <cols>
    <col min="1" max="1" width="24.5703125" style="25" customWidth="1"/>
    <col min="2" max="2" width="35.7109375" style="25" customWidth="1"/>
    <col min="3" max="3" width="37.42578125" style="25" customWidth="1"/>
    <col min="4" max="11" width="16.7109375" style="25" customWidth="1"/>
    <col min="12" max="16384" width="8.85546875" style="25"/>
  </cols>
  <sheetData>
    <row r="1" spans="1:11" x14ac:dyDescent="0.25">
      <c r="A1" s="567" t="s">
        <v>645</v>
      </c>
      <c r="B1" s="567"/>
      <c r="C1" s="567"/>
      <c r="D1" s="567"/>
      <c r="E1" s="567"/>
    </row>
    <row r="2" spans="1:11" x14ac:dyDescent="0.25">
      <c r="A2" s="567"/>
      <c r="B2" s="567"/>
      <c r="C2" s="567"/>
      <c r="D2" s="567"/>
      <c r="E2" s="567"/>
    </row>
    <row r="3" spans="1:11" ht="19.5" x14ac:dyDescent="0.25">
      <c r="A3" s="165" t="s">
        <v>317</v>
      </c>
      <c r="B3" s="165" t="s">
        <v>318</v>
      </c>
      <c r="C3" s="121" t="s">
        <v>319</v>
      </c>
      <c r="D3" s="121" t="s">
        <v>58</v>
      </c>
      <c r="E3" s="441" t="s">
        <v>66</v>
      </c>
      <c r="F3" s="441" t="s">
        <v>68</v>
      </c>
      <c r="G3" s="441" t="s">
        <v>70</v>
      </c>
      <c r="H3" s="441" t="s">
        <v>72</v>
      </c>
      <c r="I3" s="441" t="s">
        <v>74</v>
      </c>
      <c r="J3" s="441" t="s">
        <v>76</v>
      </c>
      <c r="K3" s="447" t="s">
        <v>78</v>
      </c>
    </row>
    <row r="4" spans="1:11" ht="19.899999999999999" customHeight="1" x14ac:dyDescent="0.25">
      <c r="A4" s="601" t="s">
        <v>331</v>
      </c>
      <c r="B4" s="219" t="s">
        <v>233</v>
      </c>
      <c r="C4" s="418" t="s">
        <v>520</v>
      </c>
      <c r="D4" s="324"/>
      <c r="E4" s="325"/>
      <c r="F4" s="325"/>
      <c r="G4" s="325"/>
      <c r="H4" s="325"/>
      <c r="I4" s="325"/>
      <c r="J4" s="325"/>
      <c r="K4" s="325"/>
    </row>
    <row r="5" spans="1:11" ht="39" x14ac:dyDescent="0.25">
      <c r="A5" s="602"/>
      <c r="B5" s="219" t="s">
        <v>237</v>
      </c>
      <c r="C5" s="418" t="s">
        <v>525</v>
      </c>
      <c r="D5" s="324"/>
      <c r="E5" s="325"/>
      <c r="F5" s="325"/>
      <c r="G5" s="325"/>
      <c r="H5" s="325"/>
      <c r="I5" s="325"/>
      <c r="J5" s="325"/>
      <c r="K5" s="325"/>
    </row>
    <row r="6" spans="1:11" ht="39" x14ac:dyDescent="0.25">
      <c r="A6" s="602"/>
      <c r="B6" s="219" t="s">
        <v>237</v>
      </c>
      <c r="C6" s="418" t="s">
        <v>530</v>
      </c>
      <c r="D6" s="324"/>
      <c r="E6" s="325"/>
      <c r="F6" s="325"/>
      <c r="G6" s="325"/>
      <c r="H6" s="325"/>
      <c r="I6" s="325"/>
      <c r="J6" s="325"/>
      <c r="K6" s="325"/>
    </row>
    <row r="7" spans="1:11" ht="39" x14ac:dyDescent="0.25">
      <c r="A7" s="602"/>
      <c r="B7" s="219" t="s">
        <v>237</v>
      </c>
      <c r="C7" s="418" t="s">
        <v>536</v>
      </c>
      <c r="D7" s="324"/>
      <c r="E7" s="325"/>
      <c r="F7" s="325"/>
      <c r="G7" s="325"/>
      <c r="H7" s="325"/>
      <c r="I7" s="325"/>
      <c r="J7" s="325"/>
      <c r="K7" s="325"/>
    </row>
    <row r="8" spans="1:11" ht="39" x14ac:dyDescent="0.25">
      <c r="A8" s="602"/>
      <c r="B8" s="219" t="s">
        <v>237</v>
      </c>
      <c r="C8" s="418" t="s">
        <v>541</v>
      </c>
      <c r="D8" s="324"/>
      <c r="E8" s="325"/>
      <c r="F8" s="325"/>
      <c r="G8" s="325"/>
      <c r="H8" s="325"/>
      <c r="I8" s="325"/>
      <c r="J8" s="325"/>
      <c r="K8" s="325"/>
    </row>
    <row r="9" spans="1:11" ht="39" x14ac:dyDescent="0.25">
      <c r="A9" s="602"/>
      <c r="B9" s="219" t="s">
        <v>237</v>
      </c>
      <c r="C9" s="418" t="s">
        <v>546</v>
      </c>
      <c r="D9" s="324"/>
      <c r="E9" s="325"/>
      <c r="F9" s="325"/>
      <c r="G9" s="325"/>
      <c r="H9" s="325"/>
      <c r="I9" s="325"/>
      <c r="J9" s="325"/>
      <c r="K9" s="325"/>
    </row>
    <row r="10" spans="1:11" ht="39" x14ac:dyDescent="0.25">
      <c r="A10" s="602"/>
      <c r="B10" s="219" t="s">
        <v>237</v>
      </c>
      <c r="C10" s="418" t="s">
        <v>552</v>
      </c>
      <c r="D10" s="324"/>
      <c r="E10" s="325"/>
      <c r="F10" s="325"/>
      <c r="G10" s="325"/>
      <c r="H10" s="325"/>
      <c r="I10" s="325"/>
      <c r="J10" s="325"/>
      <c r="K10" s="325"/>
    </row>
    <row r="11" spans="1:11" ht="19.5" x14ac:dyDescent="0.25">
      <c r="A11" s="602"/>
      <c r="B11" s="219" t="s">
        <v>646</v>
      </c>
      <c r="C11" s="418" t="s">
        <v>557</v>
      </c>
      <c r="D11" s="324"/>
      <c r="E11" s="325"/>
      <c r="F11" s="325"/>
      <c r="G11" s="325"/>
      <c r="H11" s="325"/>
      <c r="I11" s="325"/>
      <c r="J11" s="325"/>
      <c r="K11" s="325"/>
    </row>
    <row r="12" spans="1:11" ht="39" x14ac:dyDescent="0.25">
      <c r="A12" s="602"/>
      <c r="B12" s="219" t="s">
        <v>237</v>
      </c>
      <c r="C12" s="418" t="s">
        <v>563</v>
      </c>
      <c r="D12" s="324"/>
      <c r="E12" s="325"/>
      <c r="F12" s="325"/>
      <c r="G12" s="325"/>
      <c r="H12" s="325"/>
      <c r="I12" s="325"/>
      <c r="J12" s="325"/>
      <c r="K12" s="325"/>
    </row>
    <row r="13" spans="1:11" ht="19.5" x14ac:dyDescent="0.25">
      <c r="A13" s="602"/>
      <c r="B13" s="219" t="s">
        <v>646</v>
      </c>
      <c r="C13" s="418" t="s">
        <v>568</v>
      </c>
      <c r="D13" s="324"/>
      <c r="E13" s="325"/>
      <c r="F13" s="325"/>
      <c r="G13" s="325"/>
      <c r="H13" s="325"/>
      <c r="I13" s="325"/>
      <c r="J13" s="325"/>
      <c r="K13" s="325"/>
    </row>
    <row r="14" spans="1:11" ht="19.5" x14ac:dyDescent="0.25">
      <c r="A14" s="602"/>
      <c r="B14" s="219" t="s">
        <v>646</v>
      </c>
      <c r="C14" s="418" t="s">
        <v>573</v>
      </c>
      <c r="D14" s="324"/>
      <c r="E14" s="325"/>
      <c r="F14" s="325"/>
      <c r="G14" s="325"/>
      <c r="H14" s="325"/>
      <c r="I14" s="325"/>
      <c r="J14" s="325"/>
      <c r="K14" s="325"/>
    </row>
    <row r="15" spans="1:11" ht="19.5" x14ac:dyDescent="0.25">
      <c r="A15" s="602"/>
      <c r="B15" s="219" t="s">
        <v>646</v>
      </c>
      <c r="C15" s="418" t="s">
        <v>578</v>
      </c>
      <c r="D15" s="324"/>
      <c r="E15" s="325"/>
      <c r="F15" s="325"/>
      <c r="G15" s="325"/>
      <c r="H15" s="325"/>
      <c r="I15" s="325"/>
      <c r="J15" s="325"/>
      <c r="K15" s="325"/>
    </row>
    <row r="16" spans="1:11" ht="19.5" x14ac:dyDescent="0.25">
      <c r="A16" s="602"/>
      <c r="B16" s="219" t="s">
        <v>646</v>
      </c>
      <c r="C16" s="418" t="s">
        <v>583</v>
      </c>
      <c r="D16" s="324"/>
      <c r="E16" s="325"/>
      <c r="F16" s="325"/>
      <c r="G16" s="325"/>
      <c r="H16" s="325"/>
      <c r="I16" s="325"/>
      <c r="J16" s="325"/>
      <c r="K16" s="325"/>
    </row>
    <row r="17" spans="1:11" ht="39" x14ac:dyDescent="0.25">
      <c r="A17" s="602"/>
      <c r="B17" s="219" t="s">
        <v>268</v>
      </c>
      <c r="C17" s="418" t="s">
        <v>589</v>
      </c>
      <c r="D17" s="324"/>
      <c r="E17" s="325"/>
      <c r="F17" s="325"/>
      <c r="G17" s="325"/>
      <c r="H17" s="325"/>
      <c r="I17" s="325"/>
      <c r="J17" s="325"/>
      <c r="K17" s="325"/>
    </row>
    <row r="18" spans="1:11" ht="39" x14ac:dyDescent="0.25">
      <c r="A18" s="602"/>
      <c r="B18" s="219" t="s">
        <v>253</v>
      </c>
      <c r="C18" s="418" t="s">
        <v>593</v>
      </c>
      <c r="D18" s="324"/>
      <c r="E18" s="325"/>
      <c r="F18" s="325"/>
      <c r="G18" s="325"/>
      <c r="H18" s="325"/>
      <c r="I18" s="325"/>
      <c r="J18" s="325"/>
      <c r="K18" s="325"/>
    </row>
    <row r="19" spans="1:11" ht="19.5" x14ac:dyDescent="0.25">
      <c r="A19" s="602"/>
      <c r="B19" s="219" t="s">
        <v>646</v>
      </c>
      <c r="C19" s="418" t="s">
        <v>598</v>
      </c>
      <c r="D19" s="324"/>
      <c r="E19" s="325"/>
      <c r="F19" s="325"/>
      <c r="G19" s="325"/>
      <c r="H19" s="325"/>
      <c r="I19" s="325"/>
      <c r="J19" s="325"/>
      <c r="K19" s="325"/>
    </row>
    <row r="20" spans="1:11" ht="19.5" x14ac:dyDescent="0.25">
      <c r="A20" s="602"/>
      <c r="B20" s="219" t="s">
        <v>646</v>
      </c>
      <c r="C20" s="418" t="s">
        <v>603</v>
      </c>
      <c r="D20" s="324"/>
      <c r="E20" s="325"/>
      <c r="F20" s="325"/>
      <c r="G20" s="325"/>
      <c r="H20" s="325"/>
      <c r="I20" s="325"/>
      <c r="J20" s="325"/>
      <c r="K20" s="325"/>
    </row>
    <row r="21" spans="1:11" ht="39" x14ac:dyDescent="0.25">
      <c r="A21" s="602"/>
      <c r="B21" s="219" t="s">
        <v>263</v>
      </c>
      <c r="C21" s="418" t="s">
        <v>608</v>
      </c>
      <c r="D21" s="324"/>
      <c r="E21" s="325"/>
      <c r="F21" s="325"/>
      <c r="G21" s="325"/>
      <c r="H21" s="325"/>
      <c r="I21" s="325"/>
      <c r="J21" s="325"/>
      <c r="K21" s="325"/>
    </row>
    <row r="22" spans="1:11" ht="39" x14ac:dyDescent="0.25">
      <c r="A22" s="602"/>
      <c r="B22" s="219" t="s">
        <v>253</v>
      </c>
      <c r="C22" s="418" t="s">
        <v>613</v>
      </c>
      <c r="D22" s="324"/>
      <c r="E22" s="325"/>
      <c r="F22" s="325"/>
      <c r="G22" s="325"/>
      <c r="H22" s="325"/>
      <c r="I22" s="325"/>
      <c r="J22" s="325"/>
      <c r="K22" s="325"/>
    </row>
    <row r="23" spans="1:11" ht="19.5" x14ac:dyDescent="0.25">
      <c r="A23" s="602"/>
      <c r="B23" s="219" t="s">
        <v>646</v>
      </c>
      <c r="C23" s="418" t="s">
        <v>619</v>
      </c>
      <c r="D23" s="324"/>
      <c r="E23" s="325"/>
      <c r="F23" s="325"/>
      <c r="G23" s="325"/>
      <c r="H23" s="325"/>
      <c r="I23" s="325"/>
      <c r="J23" s="325"/>
      <c r="K23" s="325"/>
    </row>
    <row r="24" spans="1:11" ht="19.5" x14ac:dyDescent="0.25">
      <c r="A24" s="602"/>
      <c r="B24" s="219" t="s">
        <v>646</v>
      </c>
      <c r="C24" s="418" t="s">
        <v>624</v>
      </c>
      <c r="D24" s="324"/>
      <c r="E24" s="325"/>
      <c r="F24" s="325"/>
      <c r="G24" s="325"/>
      <c r="H24" s="325"/>
      <c r="I24" s="325"/>
      <c r="J24" s="325"/>
      <c r="K24" s="325"/>
    </row>
    <row r="25" spans="1:11" ht="19.5" x14ac:dyDescent="0.25">
      <c r="A25" s="602"/>
      <c r="B25" s="219" t="s">
        <v>646</v>
      </c>
      <c r="C25" s="418" t="s">
        <v>629</v>
      </c>
      <c r="D25" s="324"/>
      <c r="E25" s="325"/>
      <c r="F25" s="325"/>
      <c r="G25" s="325"/>
      <c r="H25" s="325"/>
      <c r="I25" s="325"/>
      <c r="J25" s="325"/>
      <c r="K25" s="325"/>
    </row>
    <row r="26" spans="1:11" ht="39" x14ac:dyDescent="0.25">
      <c r="A26" s="602"/>
      <c r="B26" s="219" t="s">
        <v>237</v>
      </c>
      <c r="C26" s="418" t="s">
        <v>634</v>
      </c>
      <c r="D26" s="324"/>
      <c r="E26" s="325"/>
      <c r="F26" s="325"/>
      <c r="G26" s="325"/>
      <c r="H26" s="325"/>
      <c r="I26" s="325"/>
      <c r="J26" s="325"/>
      <c r="K26" s="325"/>
    </row>
    <row r="27" spans="1:11" ht="39" x14ac:dyDescent="0.55000000000000004">
      <c r="A27" s="602"/>
      <c r="B27" s="219" t="s">
        <v>646</v>
      </c>
      <c r="C27" s="431" t="s">
        <v>639</v>
      </c>
      <c r="D27" s="487"/>
      <c r="E27" s="488"/>
      <c r="F27" s="488"/>
      <c r="G27" s="488"/>
      <c r="H27" s="488"/>
      <c r="I27" s="488"/>
      <c r="J27" s="488"/>
      <c r="K27" s="488"/>
    </row>
  </sheetData>
  <sheetProtection sheet="1" objects="1" scenarios="1"/>
  <protectedRanges>
    <protectedRange sqref="D3:K26" name="Bereik1_1_2"/>
  </protectedRanges>
  <mergeCells count="2">
    <mergeCell ref="A1:E2"/>
    <mergeCell ref="A4:A27"/>
  </mergeCell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2A4A-17ED-411A-8F6E-0656E66EBF01}">
  <sheetPr>
    <tabColor rgb="FFBAD9D4"/>
  </sheetPr>
  <dimension ref="A1:BG19"/>
  <sheetViews>
    <sheetView zoomScale="85" zoomScaleNormal="85"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5" x14ac:dyDescent="0.25"/>
  <cols>
    <col min="1" max="1" width="24.5703125" style="25" customWidth="1"/>
    <col min="2" max="2" width="23.28515625" style="25" customWidth="1"/>
    <col min="3" max="3" width="49.7109375" style="25" customWidth="1"/>
    <col min="4" max="59" width="12.7109375" style="25" customWidth="1"/>
    <col min="60" max="16384" width="8.85546875" style="25"/>
  </cols>
  <sheetData>
    <row r="1" spans="1:59" x14ac:dyDescent="0.25">
      <c r="A1" s="567" t="s">
        <v>48</v>
      </c>
      <c r="B1" s="567"/>
      <c r="C1" s="567"/>
      <c r="D1" s="567"/>
      <c r="E1" s="567"/>
      <c r="F1" s="567"/>
      <c r="G1" s="567"/>
      <c r="H1" s="567"/>
      <c r="I1" s="567"/>
      <c r="J1" s="567"/>
    </row>
    <row r="2" spans="1:59" x14ac:dyDescent="0.25">
      <c r="A2" s="567"/>
      <c r="B2" s="567"/>
      <c r="C2" s="567"/>
      <c r="D2" s="567"/>
      <c r="E2" s="567"/>
      <c r="F2" s="567"/>
      <c r="G2" s="567"/>
      <c r="H2" s="567"/>
      <c r="I2" s="567"/>
      <c r="J2" s="567"/>
    </row>
    <row r="3" spans="1:59" ht="19.5" x14ac:dyDescent="0.25">
      <c r="D3" s="545">
        <v>2024</v>
      </c>
      <c r="E3" s="545"/>
      <c r="F3" s="545"/>
      <c r="G3" s="545"/>
      <c r="H3" s="545"/>
      <c r="I3" s="545"/>
      <c r="J3" s="545"/>
      <c r="K3" s="323"/>
      <c r="L3" s="545">
        <v>2025</v>
      </c>
      <c r="M3" s="545"/>
      <c r="N3" s="545"/>
      <c r="O3" s="545"/>
      <c r="P3" s="545"/>
      <c r="Q3" s="545"/>
      <c r="R3" s="545"/>
      <c r="S3" s="323"/>
      <c r="T3" s="545">
        <v>2026</v>
      </c>
      <c r="U3" s="545"/>
      <c r="V3" s="545"/>
      <c r="W3" s="545"/>
      <c r="X3" s="545"/>
      <c r="Y3" s="545"/>
      <c r="Z3" s="545"/>
      <c r="AA3" s="323"/>
      <c r="AB3" s="545">
        <v>2027</v>
      </c>
      <c r="AC3" s="545"/>
      <c r="AD3" s="545"/>
      <c r="AE3" s="545"/>
      <c r="AF3" s="545"/>
      <c r="AG3" s="545"/>
      <c r="AH3" s="545"/>
      <c r="AI3" s="323"/>
      <c r="AJ3" s="545">
        <v>2028</v>
      </c>
      <c r="AK3" s="545"/>
      <c r="AL3" s="545"/>
      <c r="AM3" s="545"/>
      <c r="AN3" s="545"/>
      <c r="AO3" s="545"/>
      <c r="AP3" s="545"/>
      <c r="AQ3" s="323"/>
      <c r="AR3" s="545">
        <v>2029</v>
      </c>
      <c r="AS3" s="545"/>
      <c r="AT3" s="545"/>
      <c r="AU3" s="545"/>
      <c r="AV3" s="545"/>
      <c r="AW3" s="545"/>
      <c r="AX3" s="545"/>
      <c r="AY3" s="323"/>
      <c r="AZ3" s="545">
        <v>2030</v>
      </c>
      <c r="BA3" s="545"/>
      <c r="BB3" s="545"/>
      <c r="BC3" s="545"/>
      <c r="BD3" s="545"/>
      <c r="BE3" s="545"/>
      <c r="BF3" s="545"/>
      <c r="BG3" s="323"/>
    </row>
    <row r="4" spans="1:59" ht="58.5" x14ac:dyDescent="0.25">
      <c r="A4" s="165" t="s">
        <v>317</v>
      </c>
      <c r="B4" s="165" t="s">
        <v>318</v>
      </c>
      <c r="C4" s="145" t="s">
        <v>319</v>
      </c>
      <c r="D4" s="445" t="s">
        <v>65</v>
      </c>
      <c r="E4" s="446" t="s">
        <v>66</v>
      </c>
      <c r="F4" s="146" t="s">
        <v>61</v>
      </c>
      <c r="G4" s="146" t="s">
        <v>62</v>
      </c>
      <c r="H4" s="146" t="s">
        <v>60</v>
      </c>
      <c r="I4" s="146" t="s">
        <v>63</v>
      </c>
      <c r="J4" s="147" t="s">
        <v>64</v>
      </c>
      <c r="L4" s="445" t="s">
        <v>67</v>
      </c>
      <c r="M4" s="446" t="s">
        <v>68</v>
      </c>
      <c r="N4" s="146" t="s">
        <v>61</v>
      </c>
      <c r="O4" s="146" t="s">
        <v>62</v>
      </c>
      <c r="P4" s="146" t="s">
        <v>60</v>
      </c>
      <c r="Q4" s="146" t="s">
        <v>63</v>
      </c>
      <c r="R4" s="147" t="s">
        <v>64</v>
      </c>
      <c r="T4" s="445" t="s">
        <v>69</v>
      </c>
      <c r="U4" s="446" t="s">
        <v>70</v>
      </c>
      <c r="V4" s="146" t="s">
        <v>61</v>
      </c>
      <c r="W4" s="146" t="s">
        <v>62</v>
      </c>
      <c r="X4" s="146" t="s">
        <v>60</v>
      </c>
      <c r="Y4" s="146" t="s">
        <v>63</v>
      </c>
      <c r="Z4" s="147" t="s">
        <v>64</v>
      </c>
      <c r="AB4" s="445" t="s">
        <v>71</v>
      </c>
      <c r="AC4" s="446" t="s">
        <v>72</v>
      </c>
      <c r="AD4" s="146" t="s">
        <v>61</v>
      </c>
      <c r="AE4" s="146" t="s">
        <v>62</v>
      </c>
      <c r="AF4" s="146" t="s">
        <v>60</v>
      </c>
      <c r="AG4" s="146" t="s">
        <v>63</v>
      </c>
      <c r="AH4" s="147" t="s">
        <v>64</v>
      </c>
      <c r="AJ4" s="445" t="s">
        <v>73</v>
      </c>
      <c r="AK4" s="446" t="s">
        <v>74</v>
      </c>
      <c r="AL4" s="146" t="s">
        <v>61</v>
      </c>
      <c r="AM4" s="146" t="s">
        <v>62</v>
      </c>
      <c r="AN4" s="146" t="s">
        <v>60</v>
      </c>
      <c r="AO4" s="146" t="s">
        <v>63</v>
      </c>
      <c r="AP4" s="147" t="s">
        <v>64</v>
      </c>
      <c r="AR4" s="445" t="s">
        <v>75</v>
      </c>
      <c r="AS4" s="446" t="s">
        <v>76</v>
      </c>
      <c r="AT4" s="146" t="s">
        <v>61</v>
      </c>
      <c r="AU4" s="146" t="s">
        <v>62</v>
      </c>
      <c r="AV4" s="146" t="s">
        <v>60</v>
      </c>
      <c r="AW4" s="146" t="s">
        <v>63</v>
      </c>
      <c r="AX4" s="147" t="s">
        <v>64</v>
      </c>
      <c r="AZ4" s="445" t="s">
        <v>77</v>
      </c>
      <c r="BA4" s="446" t="s">
        <v>78</v>
      </c>
      <c r="BB4" s="146" t="s">
        <v>61</v>
      </c>
      <c r="BC4" s="146" t="s">
        <v>62</v>
      </c>
      <c r="BD4" s="146" t="s">
        <v>60</v>
      </c>
      <c r="BE4" s="146" t="s">
        <v>63</v>
      </c>
      <c r="BF4" s="147" t="s">
        <v>64</v>
      </c>
    </row>
    <row r="5" spans="1:59" ht="59.45" customHeight="1" x14ac:dyDescent="0.25">
      <c r="A5" s="601" t="s">
        <v>331</v>
      </c>
      <c r="B5" s="618" t="str">
        <f>'CCCD Monitoring Framework'!C102</f>
        <v>Children have access to quality early Childhood Education</v>
      </c>
      <c r="C5" s="394" t="s">
        <v>647</v>
      </c>
      <c r="D5" s="408"/>
      <c r="E5" s="402">
        <f>F5+G5</f>
        <v>0</v>
      </c>
      <c r="F5" s="310"/>
      <c r="G5" s="310"/>
      <c r="H5" s="335">
        <f>I5+J5</f>
        <v>0</v>
      </c>
      <c r="I5" s="336"/>
      <c r="J5" s="336"/>
      <c r="K5" s="323"/>
      <c r="L5" s="408"/>
      <c r="M5" s="402">
        <f>N5+O5</f>
        <v>0</v>
      </c>
      <c r="N5" s="310"/>
      <c r="O5" s="310"/>
      <c r="P5" s="335">
        <f>Q5+R5</f>
        <v>0</v>
      </c>
      <c r="Q5" s="336"/>
      <c r="R5" s="336"/>
      <c r="S5" s="323"/>
      <c r="T5" s="408"/>
      <c r="U5" s="402">
        <f>V5+W5</f>
        <v>0</v>
      </c>
      <c r="V5" s="310"/>
      <c r="W5" s="310"/>
      <c r="X5" s="335">
        <f>Y5+Z5</f>
        <v>0</v>
      </c>
      <c r="Y5" s="336"/>
      <c r="Z5" s="336"/>
      <c r="AA5" s="323"/>
      <c r="AB5" s="408"/>
      <c r="AC5" s="402">
        <f>AD5+AE5</f>
        <v>0</v>
      </c>
      <c r="AD5" s="310"/>
      <c r="AE5" s="310"/>
      <c r="AF5" s="335">
        <f>AG5+AH5</f>
        <v>0</v>
      </c>
      <c r="AG5" s="336"/>
      <c r="AH5" s="336"/>
      <c r="AI5" s="323"/>
      <c r="AJ5" s="408"/>
      <c r="AK5" s="402">
        <f>AL5+AM5</f>
        <v>0</v>
      </c>
      <c r="AL5" s="310"/>
      <c r="AM5" s="310"/>
      <c r="AN5" s="335">
        <f>AO5+AP5</f>
        <v>0</v>
      </c>
      <c r="AO5" s="336"/>
      <c r="AP5" s="336"/>
      <c r="AQ5" s="323"/>
      <c r="AR5" s="408"/>
      <c r="AS5" s="402">
        <f>AT5+AU5</f>
        <v>0</v>
      </c>
      <c r="AT5" s="310"/>
      <c r="AU5" s="310"/>
      <c r="AV5" s="335">
        <f>AW5+AX5</f>
        <v>2</v>
      </c>
      <c r="AW5" s="336">
        <v>1</v>
      </c>
      <c r="AX5" s="336">
        <v>1</v>
      </c>
      <c r="AY5" s="323"/>
      <c r="AZ5" s="408"/>
      <c r="BA5" s="402">
        <f>BB5+BC5</f>
        <v>0</v>
      </c>
      <c r="BB5" s="310"/>
      <c r="BC5" s="310"/>
      <c r="BD5" s="335">
        <f>BE5+BF5</f>
        <v>2</v>
      </c>
      <c r="BE5" s="336">
        <v>1</v>
      </c>
      <c r="BF5" s="336">
        <v>1</v>
      </c>
      <c r="BG5" s="323"/>
    </row>
    <row r="6" spans="1:59" ht="58.5" x14ac:dyDescent="0.25">
      <c r="A6" s="602"/>
      <c r="B6" s="619"/>
      <c r="C6" s="394" t="s">
        <v>648</v>
      </c>
      <c r="D6" s="408"/>
      <c r="E6" s="402">
        <f t="shared" ref="E6" si="0">F6+G6</f>
        <v>0</v>
      </c>
      <c r="F6" s="310"/>
      <c r="G6" s="310"/>
      <c r="H6" s="335">
        <f>I6+J6</f>
        <v>0</v>
      </c>
      <c r="I6" s="336"/>
      <c r="J6" s="336"/>
      <c r="K6" s="323"/>
      <c r="L6" s="408"/>
      <c r="M6" s="402">
        <f t="shared" ref="M6" si="1">N6+O6</f>
        <v>0</v>
      </c>
      <c r="N6" s="310"/>
      <c r="O6" s="310"/>
      <c r="P6" s="335">
        <f>Q6+R6</f>
        <v>0</v>
      </c>
      <c r="Q6" s="336"/>
      <c r="R6" s="336"/>
      <c r="S6" s="323"/>
      <c r="T6" s="408"/>
      <c r="U6" s="402">
        <f t="shared" ref="U6" si="2">V6+W6</f>
        <v>0</v>
      </c>
      <c r="V6" s="310"/>
      <c r="W6" s="310"/>
      <c r="X6" s="335">
        <f>Y6+Z6</f>
        <v>0</v>
      </c>
      <c r="Y6" s="336"/>
      <c r="Z6" s="336"/>
      <c r="AA6" s="323"/>
      <c r="AB6" s="408"/>
      <c r="AC6" s="402">
        <f t="shared" ref="AC6" si="3">AD6+AE6</f>
        <v>0</v>
      </c>
      <c r="AD6" s="310"/>
      <c r="AE6" s="310"/>
      <c r="AF6" s="335">
        <f>AG6+AH6</f>
        <v>0</v>
      </c>
      <c r="AG6" s="336"/>
      <c r="AH6" s="336"/>
      <c r="AI6" s="323"/>
      <c r="AJ6" s="408"/>
      <c r="AK6" s="402">
        <f t="shared" ref="AK6" si="4">AL6+AM6</f>
        <v>0</v>
      </c>
      <c r="AL6" s="310"/>
      <c r="AM6" s="310"/>
      <c r="AN6" s="335">
        <f>AO6+AP6</f>
        <v>0</v>
      </c>
      <c r="AO6" s="336"/>
      <c r="AP6" s="336"/>
      <c r="AQ6" s="323"/>
      <c r="AR6" s="408"/>
      <c r="AS6" s="402">
        <f t="shared" ref="AS6" si="5">AT6+AU6</f>
        <v>0</v>
      </c>
      <c r="AT6" s="310"/>
      <c r="AU6" s="310"/>
      <c r="AV6" s="335">
        <f>AW6+AX6</f>
        <v>0</v>
      </c>
      <c r="AW6" s="336"/>
      <c r="AX6" s="336"/>
      <c r="AY6" s="323"/>
      <c r="AZ6" s="408"/>
      <c r="BA6" s="402">
        <f t="shared" ref="BA6" si="6">BB6+BC6</f>
        <v>0</v>
      </c>
      <c r="BB6" s="310"/>
      <c r="BC6" s="310"/>
      <c r="BD6" s="335">
        <f>BE6+BF6</f>
        <v>0</v>
      </c>
      <c r="BE6" s="336"/>
      <c r="BF6" s="336"/>
      <c r="BG6" s="323"/>
    </row>
    <row r="7" spans="1:59" ht="39" x14ac:dyDescent="0.25">
      <c r="A7" s="602"/>
      <c r="B7" s="619"/>
      <c r="C7" s="401" t="s">
        <v>249</v>
      </c>
      <c r="D7" s="310"/>
      <c r="E7" s="402">
        <f>F7+G7</f>
        <v>0</v>
      </c>
      <c r="F7" s="310"/>
      <c r="G7" s="310"/>
      <c r="H7" s="335">
        <f>I7+J7</f>
        <v>0</v>
      </c>
      <c r="I7" s="336"/>
      <c r="J7" s="336"/>
      <c r="K7" s="323"/>
      <c r="L7" s="310"/>
      <c r="M7" s="402">
        <f>N7+O7</f>
        <v>0</v>
      </c>
      <c r="N7" s="310"/>
      <c r="O7" s="310"/>
      <c r="P7" s="335">
        <f>Q7+R7</f>
        <v>0</v>
      </c>
      <c r="Q7" s="336"/>
      <c r="R7" s="336"/>
      <c r="S7" s="323"/>
      <c r="T7" s="310"/>
      <c r="U7" s="402">
        <f>V7+W7</f>
        <v>0</v>
      </c>
      <c r="V7" s="310"/>
      <c r="W7" s="310"/>
      <c r="X7" s="335">
        <f>Y7+Z7</f>
        <v>0</v>
      </c>
      <c r="Y7" s="336"/>
      <c r="Z7" s="336"/>
      <c r="AA7" s="323"/>
      <c r="AB7" s="310"/>
      <c r="AC7" s="402">
        <f>AD7+AE7</f>
        <v>0</v>
      </c>
      <c r="AD7" s="310"/>
      <c r="AE7" s="310"/>
      <c r="AF7" s="335">
        <f>AG7+AH7</f>
        <v>0</v>
      </c>
      <c r="AG7" s="336"/>
      <c r="AH7" s="336"/>
      <c r="AI7" s="323"/>
      <c r="AJ7" s="310"/>
      <c r="AK7" s="402">
        <f>AL7+AM7</f>
        <v>0</v>
      </c>
      <c r="AL7" s="310"/>
      <c r="AM7" s="310"/>
      <c r="AN7" s="335">
        <f>AO7+AP7</f>
        <v>0</v>
      </c>
      <c r="AO7" s="336"/>
      <c r="AP7" s="336"/>
      <c r="AQ7" s="323"/>
      <c r="AR7" s="310"/>
      <c r="AS7" s="402">
        <f>AT7+AU7</f>
        <v>0</v>
      </c>
      <c r="AT7" s="310"/>
      <c r="AU7" s="310"/>
      <c r="AV7" s="335">
        <f>AW7+AX7</f>
        <v>0</v>
      </c>
      <c r="AW7" s="336"/>
      <c r="AX7" s="336"/>
      <c r="AY7" s="323"/>
      <c r="AZ7" s="310"/>
      <c r="BA7" s="402">
        <f>BB7+BC7</f>
        <v>0</v>
      </c>
      <c r="BB7" s="310"/>
      <c r="BC7" s="310"/>
      <c r="BD7" s="335">
        <f>BE7+BF7</f>
        <v>0</v>
      </c>
      <c r="BE7" s="336"/>
      <c r="BF7" s="336"/>
      <c r="BG7" s="323"/>
    </row>
    <row r="8" spans="1:59" ht="39" x14ac:dyDescent="0.25">
      <c r="A8" s="602"/>
      <c r="B8" s="619"/>
      <c r="C8" s="401" t="s">
        <v>250</v>
      </c>
      <c r="D8" s="408"/>
      <c r="E8" s="407" t="str">
        <f t="shared" ref="E8:J8" si="7">IFERROR(E7/E6,"")</f>
        <v/>
      </c>
      <c r="F8" s="407" t="str">
        <f t="shared" si="7"/>
        <v/>
      </c>
      <c r="G8" s="407" t="str">
        <f t="shared" si="7"/>
        <v/>
      </c>
      <c r="H8" s="407" t="str">
        <f>IFERROR(H7/H6,"")</f>
        <v/>
      </c>
      <c r="I8" s="407" t="str">
        <f t="shared" si="7"/>
        <v/>
      </c>
      <c r="J8" s="407" t="str">
        <f t="shared" si="7"/>
        <v/>
      </c>
      <c r="K8" s="323"/>
      <c r="L8" s="408"/>
      <c r="M8" s="407" t="str">
        <f t="shared" ref="M8:R8" si="8">IFERROR(M7/M6,"")</f>
        <v/>
      </c>
      <c r="N8" s="407" t="str">
        <f t="shared" si="8"/>
        <v/>
      </c>
      <c r="O8" s="407" t="str">
        <f t="shared" si="8"/>
        <v/>
      </c>
      <c r="P8" s="407" t="str">
        <f>IFERROR(P7/P6,"")</f>
        <v/>
      </c>
      <c r="Q8" s="407" t="str">
        <f t="shared" si="8"/>
        <v/>
      </c>
      <c r="R8" s="407" t="str">
        <f t="shared" si="8"/>
        <v/>
      </c>
      <c r="S8" s="323"/>
      <c r="T8" s="408"/>
      <c r="U8" s="407" t="str">
        <f t="shared" ref="U8:Z8" si="9">IFERROR(U7/U6,"")</f>
        <v/>
      </c>
      <c r="V8" s="407" t="str">
        <f t="shared" si="9"/>
        <v/>
      </c>
      <c r="W8" s="407" t="str">
        <f t="shared" si="9"/>
        <v/>
      </c>
      <c r="X8" s="407" t="str">
        <f>IFERROR(X7/X6,"")</f>
        <v/>
      </c>
      <c r="Y8" s="407" t="str">
        <f t="shared" si="9"/>
        <v/>
      </c>
      <c r="Z8" s="407" t="str">
        <f t="shared" si="9"/>
        <v/>
      </c>
      <c r="AA8" s="323"/>
      <c r="AB8" s="408"/>
      <c r="AC8" s="407" t="str">
        <f t="shared" ref="AC8:AH8" si="10">IFERROR(AC7/AC6,"")</f>
        <v/>
      </c>
      <c r="AD8" s="407" t="str">
        <f t="shared" si="10"/>
        <v/>
      </c>
      <c r="AE8" s="407" t="str">
        <f t="shared" si="10"/>
        <v/>
      </c>
      <c r="AF8" s="407" t="str">
        <f>IFERROR(AF7/AF6,"")</f>
        <v/>
      </c>
      <c r="AG8" s="407" t="str">
        <f t="shared" si="10"/>
        <v/>
      </c>
      <c r="AH8" s="407" t="str">
        <f t="shared" si="10"/>
        <v/>
      </c>
      <c r="AI8" s="323"/>
      <c r="AJ8" s="408"/>
      <c r="AK8" s="407" t="str">
        <f t="shared" ref="AK8:AP8" si="11">IFERROR(AK7/AK6,"")</f>
        <v/>
      </c>
      <c r="AL8" s="407" t="str">
        <f t="shared" si="11"/>
        <v/>
      </c>
      <c r="AM8" s="407" t="str">
        <f t="shared" si="11"/>
        <v/>
      </c>
      <c r="AN8" s="407" t="str">
        <f>IFERROR(AN7/AN6,"")</f>
        <v/>
      </c>
      <c r="AO8" s="407" t="str">
        <f t="shared" si="11"/>
        <v/>
      </c>
      <c r="AP8" s="407" t="str">
        <f t="shared" si="11"/>
        <v/>
      </c>
      <c r="AQ8" s="323"/>
      <c r="AR8" s="408"/>
      <c r="AS8" s="407" t="str">
        <f t="shared" ref="AS8:AX8" si="12">IFERROR(AS7/AS6,"")</f>
        <v/>
      </c>
      <c r="AT8" s="407" t="str">
        <f t="shared" si="12"/>
        <v/>
      </c>
      <c r="AU8" s="407" t="str">
        <f t="shared" si="12"/>
        <v/>
      </c>
      <c r="AV8" s="407" t="str">
        <f>IFERROR(AV7/AV6,"")</f>
        <v/>
      </c>
      <c r="AW8" s="407" t="str">
        <f t="shared" si="12"/>
        <v/>
      </c>
      <c r="AX8" s="407" t="str">
        <f t="shared" si="12"/>
        <v/>
      </c>
      <c r="AY8" s="323"/>
      <c r="AZ8" s="408"/>
      <c r="BA8" s="407" t="str">
        <f t="shared" ref="BA8:BF8" si="13">IFERROR(BA7/BA6,"")</f>
        <v/>
      </c>
      <c r="BB8" s="407" t="str">
        <f t="shared" si="13"/>
        <v/>
      </c>
      <c r="BC8" s="407" t="str">
        <f t="shared" si="13"/>
        <v/>
      </c>
      <c r="BD8" s="407" t="str">
        <f>IFERROR(BD7/BD6,"")</f>
        <v/>
      </c>
      <c r="BE8" s="407" t="str">
        <f t="shared" si="13"/>
        <v/>
      </c>
      <c r="BF8" s="407" t="str">
        <f t="shared" si="13"/>
        <v/>
      </c>
      <c r="BG8" s="323"/>
    </row>
    <row r="9" spans="1:59" ht="39" x14ac:dyDescent="0.25">
      <c r="A9" s="602"/>
      <c r="B9" s="619"/>
      <c r="C9" s="401" t="str">
        <f>'CCCD Monitoring Framework'!D102</f>
        <v xml:space="preserve"># of complete ECD centres built with the help of HaC </v>
      </c>
      <c r="D9" s="198">
        <f>Outputs!E34</f>
        <v>0</v>
      </c>
      <c r="E9" s="406">
        <f>Outputs!F34</f>
        <v>0</v>
      </c>
      <c r="F9" s="489"/>
      <c r="G9" s="490"/>
      <c r="H9" s="490"/>
      <c r="I9" s="490"/>
      <c r="J9" s="414"/>
      <c r="K9" s="323"/>
      <c r="L9" s="198">
        <f>Outputs!M34</f>
        <v>0</v>
      </c>
      <c r="M9" s="406">
        <f>Outputs!N34</f>
        <v>0</v>
      </c>
      <c r="N9" s="489"/>
      <c r="O9" s="490"/>
      <c r="P9" s="490"/>
      <c r="Q9" s="490"/>
      <c r="R9" s="414"/>
      <c r="S9" s="323"/>
      <c r="T9" s="198">
        <f>Outputs!U34</f>
        <v>0</v>
      </c>
      <c r="U9" s="406">
        <f>Outputs!V34</f>
        <v>0</v>
      </c>
      <c r="V9" s="489"/>
      <c r="W9" s="490"/>
      <c r="X9" s="490"/>
      <c r="Y9" s="490"/>
      <c r="Z9" s="414"/>
      <c r="AA9" s="323"/>
      <c r="AB9" s="198">
        <f>Outputs!AC34</f>
        <v>0</v>
      </c>
      <c r="AC9" s="406">
        <f>Outputs!AD34</f>
        <v>0</v>
      </c>
      <c r="AD9" s="489"/>
      <c r="AE9" s="490"/>
      <c r="AF9" s="490"/>
      <c r="AG9" s="490"/>
      <c r="AH9" s="414"/>
      <c r="AI9" s="323"/>
      <c r="AJ9" s="198">
        <f>Outputs!AK34</f>
        <v>0</v>
      </c>
      <c r="AK9" s="406">
        <f>Outputs!AL34</f>
        <v>0</v>
      </c>
      <c r="AL9" s="489"/>
      <c r="AM9" s="490"/>
      <c r="AN9" s="490"/>
      <c r="AO9" s="490"/>
      <c r="AP9" s="414"/>
      <c r="AQ9" s="323"/>
      <c r="AR9" s="198">
        <f>Outputs!AS34</f>
        <v>0</v>
      </c>
      <c r="AS9" s="406">
        <f>Outputs!AT34</f>
        <v>0</v>
      </c>
      <c r="AT9" s="489"/>
      <c r="AU9" s="490"/>
      <c r="AV9" s="490"/>
      <c r="AW9" s="490"/>
      <c r="AX9" s="414"/>
      <c r="AY9" s="323"/>
      <c r="AZ9" s="198">
        <f>Outputs!BA34</f>
        <v>0</v>
      </c>
      <c r="BA9" s="406">
        <f>Outputs!BB34</f>
        <v>0</v>
      </c>
      <c r="BB9" s="489"/>
      <c r="BC9" s="490"/>
      <c r="BD9" s="490"/>
      <c r="BE9" s="490"/>
      <c r="BF9" s="414"/>
      <c r="BG9" s="323"/>
    </row>
    <row r="10" spans="1:59" ht="39" x14ac:dyDescent="0.25">
      <c r="A10" s="602"/>
      <c r="B10" s="619"/>
      <c r="C10" s="401" t="str">
        <f>'CCCD Monitoring Framework'!D103</f>
        <v># of ECD centres supported with additional construction to improve physical infrastructure</v>
      </c>
      <c r="D10" s="198">
        <f>Outputs!E35</f>
        <v>0</v>
      </c>
      <c r="E10" s="406">
        <f>Outputs!F35</f>
        <v>0</v>
      </c>
      <c r="F10" s="408"/>
      <c r="G10" s="278"/>
      <c r="H10" s="278"/>
      <c r="I10" s="278"/>
      <c r="J10" s="369"/>
      <c r="K10" s="323"/>
      <c r="L10" s="198">
        <f>Outputs!M35</f>
        <v>0</v>
      </c>
      <c r="M10" s="406">
        <f>Outputs!N35</f>
        <v>0</v>
      </c>
      <c r="N10" s="408"/>
      <c r="O10" s="278"/>
      <c r="P10" s="278"/>
      <c r="Q10" s="278"/>
      <c r="R10" s="369"/>
      <c r="S10" s="323"/>
      <c r="T10" s="198">
        <f>Outputs!U35</f>
        <v>0</v>
      </c>
      <c r="U10" s="406">
        <f>Outputs!V35</f>
        <v>0</v>
      </c>
      <c r="V10" s="408"/>
      <c r="W10" s="278"/>
      <c r="X10" s="278"/>
      <c r="Y10" s="278"/>
      <c r="Z10" s="369"/>
      <c r="AA10" s="323"/>
      <c r="AB10" s="198">
        <f>Outputs!AC35</f>
        <v>0</v>
      </c>
      <c r="AC10" s="406">
        <f>Outputs!AD35</f>
        <v>0</v>
      </c>
      <c r="AD10" s="408"/>
      <c r="AE10" s="278"/>
      <c r="AF10" s="278"/>
      <c r="AG10" s="278"/>
      <c r="AH10" s="369"/>
      <c r="AI10" s="323"/>
      <c r="AJ10" s="198">
        <f>Outputs!AK35</f>
        <v>0</v>
      </c>
      <c r="AK10" s="406">
        <f>Outputs!AL35</f>
        <v>0</v>
      </c>
      <c r="AL10" s="408"/>
      <c r="AM10" s="278"/>
      <c r="AN10" s="278"/>
      <c r="AO10" s="278"/>
      <c r="AP10" s="369"/>
      <c r="AQ10" s="323"/>
      <c r="AR10" s="198">
        <f>Outputs!AS35</f>
        <v>0</v>
      </c>
      <c r="AS10" s="406">
        <f>Outputs!AT35</f>
        <v>0</v>
      </c>
      <c r="AT10" s="408"/>
      <c r="AU10" s="278"/>
      <c r="AV10" s="278"/>
      <c r="AW10" s="278"/>
      <c r="AX10" s="369"/>
      <c r="AY10" s="323"/>
      <c r="AZ10" s="198">
        <f>Outputs!BA35</f>
        <v>0</v>
      </c>
      <c r="BA10" s="406">
        <f>Outputs!BB35</f>
        <v>0</v>
      </c>
      <c r="BB10" s="408"/>
      <c r="BC10" s="278"/>
      <c r="BD10" s="278"/>
      <c r="BE10" s="278"/>
      <c r="BF10" s="369"/>
      <c r="BG10" s="323"/>
    </row>
    <row r="11" spans="1:59" ht="39" x14ac:dyDescent="0.25">
      <c r="A11" s="602"/>
      <c r="B11" s="619"/>
      <c r="C11" s="394" t="str">
        <f>'CCCD Monitoring Framework'!D104</f>
        <v xml:space="preserve">Total # of ECD centres supported (with training or any other support) </v>
      </c>
      <c r="D11" s="198">
        <f>Outputs!E36</f>
        <v>0</v>
      </c>
      <c r="E11" s="406">
        <f>Outputs!F36</f>
        <v>0</v>
      </c>
      <c r="F11" s="491"/>
      <c r="G11" s="492"/>
      <c r="H11" s="492"/>
      <c r="I11" s="492"/>
      <c r="J11" s="493"/>
      <c r="K11" s="323"/>
      <c r="L11" s="198">
        <f>Outputs!M36</f>
        <v>0</v>
      </c>
      <c r="M11" s="406">
        <f>Outputs!N36</f>
        <v>0</v>
      </c>
      <c r="N11" s="491"/>
      <c r="O11" s="492"/>
      <c r="P11" s="492"/>
      <c r="Q11" s="492"/>
      <c r="R11" s="493"/>
      <c r="S11" s="323"/>
      <c r="T11" s="198">
        <f>Outputs!U36</f>
        <v>0</v>
      </c>
      <c r="U11" s="406">
        <f>Outputs!V36</f>
        <v>0</v>
      </c>
      <c r="V11" s="491"/>
      <c r="W11" s="492"/>
      <c r="X11" s="492"/>
      <c r="Y11" s="492"/>
      <c r="Z11" s="493"/>
      <c r="AA11" s="323"/>
      <c r="AB11" s="198">
        <f>Outputs!AC36</f>
        <v>0</v>
      </c>
      <c r="AC11" s="406">
        <f>Outputs!AD36</f>
        <v>0</v>
      </c>
      <c r="AD11" s="491"/>
      <c r="AE11" s="492"/>
      <c r="AF11" s="492"/>
      <c r="AG11" s="492"/>
      <c r="AH11" s="493"/>
      <c r="AI11" s="323"/>
      <c r="AJ11" s="198">
        <f>Outputs!AK36</f>
        <v>0</v>
      </c>
      <c r="AK11" s="406">
        <f>Outputs!AL36</f>
        <v>0</v>
      </c>
      <c r="AL11" s="491"/>
      <c r="AM11" s="492"/>
      <c r="AN11" s="492"/>
      <c r="AO11" s="492"/>
      <c r="AP11" s="493"/>
      <c r="AQ11" s="323"/>
      <c r="AR11" s="198">
        <f>Outputs!AS36</f>
        <v>0</v>
      </c>
      <c r="AS11" s="406">
        <f>Outputs!AT36</f>
        <v>0</v>
      </c>
      <c r="AT11" s="491"/>
      <c r="AU11" s="492"/>
      <c r="AV11" s="492"/>
      <c r="AW11" s="492"/>
      <c r="AX11" s="493"/>
      <c r="AY11" s="323"/>
      <c r="AZ11" s="198">
        <f>Outputs!BA36</f>
        <v>0</v>
      </c>
      <c r="BA11" s="406">
        <f>Outputs!BB36</f>
        <v>0</v>
      </c>
      <c r="BB11" s="491"/>
      <c r="BC11" s="492"/>
      <c r="BD11" s="492"/>
      <c r="BE11" s="492"/>
      <c r="BF11" s="493"/>
      <c r="BG11" s="323"/>
    </row>
    <row r="12" spans="1:59" ht="19.5" x14ac:dyDescent="0.25">
      <c r="A12" s="602"/>
      <c r="B12" s="619"/>
      <c r="C12" s="394" t="s">
        <v>251</v>
      </c>
      <c r="D12" s="198">
        <f>Outputs!E39</f>
        <v>0</v>
      </c>
      <c r="E12" s="406">
        <f>Outputs!F39</f>
        <v>0</v>
      </c>
      <c r="F12" s="198">
        <f>Outputs!G39</f>
        <v>0</v>
      </c>
      <c r="G12" s="198">
        <f>Outputs!H39</f>
        <v>0</v>
      </c>
      <c r="H12" s="198">
        <f>Outputs!I39</f>
        <v>0</v>
      </c>
      <c r="I12" s="198">
        <f>Outputs!J39</f>
        <v>0</v>
      </c>
      <c r="J12" s="198">
        <f>Outputs!K39</f>
        <v>0</v>
      </c>
      <c r="L12" s="198">
        <f>Outputs!M39</f>
        <v>0</v>
      </c>
      <c r="M12" s="406">
        <f>Outputs!N39</f>
        <v>0</v>
      </c>
      <c r="N12" s="198">
        <f>Outputs!O39</f>
        <v>0</v>
      </c>
      <c r="O12" s="198">
        <f>Outputs!P39</f>
        <v>0</v>
      </c>
      <c r="P12" s="198">
        <f>Outputs!Q39</f>
        <v>0</v>
      </c>
      <c r="Q12" s="198">
        <f>Outputs!R39</f>
        <v>0</v>
      </c>
      <c r="R12" s="198">
        <f>Outputs!S39</f>
        <v>0</v>
      </c>
      <c r="T12" s="198">
        <f>Outputs!U39</f>
        <v>0</v>
      </c>
      <c r="U12" s="406">
        <f>Outputs!V39</f>
        <v>0</v>
      </c>
      <c r="V12" s="198">
        <f>Outputs!W39</f>
        <v>0</v>
      </c>
      <c r="W12" s="198">
        <f>Outputs!X39</f>
        <v>0</v>
      </c>
      <c r="X12" s="198">
        <f>Outputs!Y39</f>
        <v>0</v>
      </c>
      <c r="Y12" s="198">
        <f>Outputs!Z39</f>
        <v>0</v>
      </c>
      <c r="Z12" s="198">
        <f>Outputs!AA39</f>
        <v>0</v>
      </c>
      <c r="AB12" s="198">
        <f>Outputs!AC39</f>
        <v>0</v>
      </c>
      <c r="AC12" s="406">
        <f>Outputs!AD39</f>
        <v>0</v>
      </c>
      <c r="AD12" s="198">
        <f>Outputs!AE39</f>
        <v>0</v>
      </c>
      <c r="AE12" s="198">
        <f>Outputs!AF39</f>
        <v>0</v>
      </c>
      <c r="AF12" s="198">
        <f>Outputs!AG39</f>
        <v>0</v>
      </c>
      <c r="AG12" s="198">
        <f>Outputs!AH39</f>
        <v>0</v>
      </c>
      <c r="AH12" s="198">
        <f>Outputs!AI39</f>
        <v>0</v>
      </c>
      <c r="AJ12" s="198">
        <f>Outputs!AK39</f>
        <v>0</v>
      </c>
      <c r="AK12" s="406">
        <f>Outputs!AL39</f>
        <v>0</v>
      </c>
      <c r="AL12" s="198">
        <f>Outputs!AM39</f>
        <v>0</v>
      </c>
      <c r="AM12" s="198">
        <f>Outputs!AN39</f>
        <v>0</v>
      </c>
      <c r="AN12" s="198">
        <f>Outputs!AO39</f>
        <v>0</v>
      </c>
      <c r="AO12" s="198">
        <f>Outputs!AP39</f>
        <v>0</v>
      </c>
      <c r="AP12" s="198">
        <f>Outputs!AQ39</f>
        <v>0</v>
      </c>
      <c r="AR12" s="198">
        <f>Outputs!AS39</f>
        <v>0</v>
      </c>
      <c r="AS12" s="406">
        <f>Outputs!AT39</f>
        <v>0</v>
      </c>
      <c r="AT12" s="198">
        <f>Outputs!AU39</f>
        <v>0</v>
      </c>
      <c r="AU12" s="198">
        <f>Outputs!AV39</f>
        <v>0</v>
      </c>
      <c r="AV12" s="198">
        <f>Outputs!AW39</f>
        <v>0</v>
      </c>
      <c r="AW12" s="198">
        <f>Outputs!AX39</f>
        <v>0</v>
      </c>
      <c r="AX12" s="198">
        <f>Outputs!AY39</f>
        <v>0</v>
      </c>
      <c r="AZ12" s="198">
        <f>Outputs!BA39</f>
        <v>0</v>
      </c>
      <c r="BA12" s="406">
        <f>Outputs!BB39</f>
        <v>0</v>
      </c>
      <c r="BB12" s="198">
        <f>Outputs!BC39</f>
        <v>0</v>
      </c>
      <c r="BC12" s="198">
        <f>Outputs!BD39</f>
        <v>0</v>
      </c>
      <c r="BD12" s="198">
        <f>Outputs!BE39</f>
        <v>0</v>
      </c>
      <c r="BE12" s="198">
        <f>Outputs!BF39</f>
        <v>0</v>
      </c>
      <c r="BF12" s="198">
        <f>Outputs!BG39</f>
        <v>0</v>
      </c>
      <c r="BG12" s="323"/>
    </row>
    <row r="13" spans="1:59" ht="39" x14ac:dyDescent="0.25">
      <c r="A13" s="602"/>
      <c r="B13" s="619"/>
      <c r="C13" s="394" t="s">
        <v>649</v>
      </c>
      <c r="D13" s="310"/>
      <c r="E13" s="402">
        <f>F13+G13</f>
        <v>0</v>
      </c>
      <c r="F13" s="310"/>
      <c r="G13" s="310"/>
      <c r="H13" s="335">
        <f>I13+J13</f>
        <v>0</v>
      </c>
      <c r="I13" s="336"/>
      <c r="J13" s="336"/>
      <c r="K13" s="323"/>
      <c r="L13" s="310"/>
      <c r="M13" s="402">
        <f>N13+O13</f>
        <v>0</v>
      </c>
      <c r="N13" s="310"/>
      <c r="O13" s="310"/>
      <c r="P13" s="335">
        <f>Q13+R13</f>
        <v>0</v>
      </c>
      <c r="Q13" s="336"/>
      <c r="R13" s="336"/>
      <c r="S13" s="323"/>
      <c r="T13" s="310"/>
      <c r="U13" s="402">
        <f>V13+W13</f>
        <v>0</v>
      </c>
      <c r="V13" s="310"/>
      <c r="W13" s="310"/>
      <c r="X13" s="335">
        <f>Y13+Z13</f>
        <v>0</v>
      </c>
      <c r="Y13" s="336"/>
      <c r="Z13" s="336"/>
      <c r="AA13" s="323"/>
      <c r="AB13" s="310"/>
      <c r="AC13" s="402">
        <f>AD13+AE13</f>
        <v>0</v>
      </c>
      <c r="AD13" s="310"/>
      <c r="AE13" s="310"/>
      <c r="AF13" s="335">
        <f>AG13+AH13</f>
        <v>0</v>
      </c>
      <c r="AG13" s="336"/>
      <c r="AH13" s="336"/>
      <c r="AI13" s="323"/>
      <c r="AJ13" s="310"/>
      <c r="AK13" s="402">
        <f>AL13+AM13</f>
        <v>0</v>
      </c>
      <c r="AL13" s="310"/>
      <c r="AM13" s="310"/>
      <c r="AN13" s="335">
        <f>AO13+AP13</f>
        <v>0</v>
      </c>
      <c r="AO13" s="336"/>
      <c r="AP13" s="336"/>
      <c r="AQ13" s="323"/>
      <c r="AR13" s="310"/>
      <c r="AS13" s="402">
        <f>AT13+AU13</f>
        <v>0</v>
      </c>
      <c r="AT13" s="310"/>
      <c r="AU13" s="310"/>
      <c r="AV13" s="335">
        <f>AW13+AX13</f>
        <v>0</v>
      </c>
      <c r="AW13" s="336"/>
      <c r="AX13" s="336"/>
      <c r="AY13" s="323"/>
      <c r="AZ13" s="310"/>
      <c r="BA13" s="402">
        <f>BB13+BC13</f>
        <v>0</v>
      </c>
      <c r="BB13" s="310"/>
      <c r="BC13" s="310"/>
      <c r="BD13" s="335">
        <f>BE13+BF13</f>
        <v>0</v>
      </c>
      <c r="BE13" s="336"/>
      <c r="BF13" s="336"/>
      <c r="BG13" s="323"/>
    </row>
    <row r="14" spans="1:59" s="429" customFormat="1" ht="39" x14ac:dyDescent="0.25">
      <c r="A14" s="602"/>
      <c r="B14" s="619"/>
      <c r="C14" s="394" t="s">
        <v>650</v>
      </c>
      <c r="D14" s="425"/>
      <c r="E14" s="426" t="str">
        <f>IFERROR(AVERAGE(F14:G14),"")</f>
        <v/>
      </c>
      <c r="F14" s="425"/>
      <c r="G14" s="425"/>
      <c r="H14" s="427" t="str">
        <f>IFERROR(AVERAGE(I14:J14),"")</f>
        <v/>
      </c>
      <c r="I14" s="430"/>
      <c r="J14" s="430"/>
      <c r="K14" s="428"/>
      <c r="L14" s="425"/>
      <c r="M14" s="426" t="str">
        <f>IFERROR(AVERAGE(N14:O14),"")</f>
        <v/>
      </c>
      <c r="N14" s="425"/>
      <c r="O14" s="425"/>
      <c r="P14" s="427" t="str">
        <f>IFERROR(AVERAGE(Q14:R14),"")</f>
        <v/>
      </c>
      <c r="Q14" s="430"/>
      <c r="R14" s="430"/>
      <c r="S14" s="428"/>
      <c r="T14" s="425"/>
      <c r="U14" s="426" t="str">
        <f>IFERROR(AVERAGE(V14:W14),"")</f>
        <v/>
      </c>
      <c r="V14" s="425"/>
      <c r="W14" s="425"/>
      <c r="X14" s="427" t="str">
        <f>IFERROR(AVERAGE(Y14:Z14),"")</f>
        <v/>
      </c>
      <c r="Y14" s="430"/>
      <c r="Z14" s="430"/>
      <c r="AA14" s="428"/>
      <c r="AB14" s="425"/>
      <c r="AC14" s="426" t="str">
        <f>IFERROR(AVERAGE(AD14:AE14),"")</f>
        <v/>
      </c>
      <c r="AD14" s="425"/>
      <c r="AE14" s="425"/>
      <c r="AF14" s="427" t="str">
        <f>IFERROR(AVERAGE(AG14:AH14),"")</f>
        <v/>
      </c>
      <c r="AG14" s="430"/>
      <c r="AH14" s="430"/>
      <c r="AI14" s="428"/>
      <c r="AJ14" s="425"/>
      <c r="AK14" s="426" t="str">
        <f>IFERROR(AVERAGE(AL14:AM14),"")</f>
        <v/>
      </c>
      <c r="AL14" s="425"/>
      <c r="AM14" s="425"/>
      <c r="AN14" s="427" t="str">
        <f>IFERROR(AVERAGE(AO14:AP14),"")</f>
        <v/>
      </c>
      <c r="AO14" s="430"/>
      <c r="AP14" s="430"/>
      <c r="AQ14" s="428"/>
      <c r="AR14" s="425"/>
      <c r="AS14" s="426" t="str">
        <f>IFERROR(AVERAGE(AT14:AU14),"")</f>
        <v/>
      </c>
      <c r="AT14" s="425"/>
      <c r="AU14" s="425"/>
      <c r="AV14" s="427" t="str">
        <f>IFERROR(AVERAGE(AW14:AX14),"")</f>
        <v/>
      </c>
      <c r="AW14" s="430"/>
      <c r="AX14" s="430"/>
      <c r="AY14" s="428"/>
      <c r="AZ14" s="425"/>
      <c r="BA14" s="426" t="str">
        <f>IFERROR(AVERAGE(BB14:BC14),"")</f>
        <v/>
      </c>
      <c r="BB14" s="425"/>
      <c r="BC14" s="425"/>
      <c r="BD14" s="427" t="str">
        <f>IFERROR(AVERAGE(BE14:BF14),"")</f>
        <v/>
      </c>
      <c r="BE14" s="430"/>
      <c r="BF14" s="430"/>
      <c r="BG14" s="428"/>
    </row>
    <row r="15" spans="1:59" ht="39" x14ac:dyDescent="0.25">
      <c r="A15" s="602"/>
      <c r="B15" s="619"/>
      <c r="C15" s="394" t="s">
        <v>651</v>
      </c>
      <c r="D15" s="310"/>
      <c r="E15" s="402">
        <f>F15+G15</f>
        <v>0</v>
      </c>
      <c r="F15" s="310"/>
      <c r="G15" s="310"/>
      <c r="H15" s="335">
        <f>I15+J15</f>
        <v>0</v>
      </c>
      <c r="I15" s="336"/>
      <c r="J15" s="336"/>
      <c r="L15" s="310"/>
      <c r="M15" s="402">
        <f>N15+O15</f>
        <v>0</v>
      </c>
      <c r="N15" s="310"/>
      <c r="O15" s="310"/>
      <c r="P15" s="335">
        <f>Q15+R15</f>
        <v>0</v>
      </c>
      <c r="Q15" s="336"/>
      <c r="R15" s="336"/>
      <c r="T15" s="310"/>
      <c r="U15" s="402">
        <f>V15+W15</f>
        <v>0</v>
      </c>
      <c r="V15" s="310"/>
      <c r="W15" s="310"/>
      <c r="X15" s="335">
        <f>Y15+Z15</f>
        <v>0</v>
      </c>
      <c r="Y15" s="336"/>
      <c r="Z15" s="336"/>
      <c r="AB15" s="310"/>
      <c r="AC15" s="402">
        <f>AD15+AE15</f>
        <v>0</v>
      </c>
      <c r="AD15" s="310"/>
      <c r="AE15" s="310"/>
      <c r="AF15" s="335">
        <f>AG15+AH15</f>
        <v>0</v>
      </c>
      <c r="AG15" s="336"/>
      <c r="AH15" s="336"/>
      <c r="AJ15" s="310"/>
      <c r="AK15" s="402">
        <f>AL15+AM15</f>
        <v>0</v>
      </c>
      <c r="AL15" s="310"/>
      <c r="AM15" s="310"/>
      <c r="AN15" s="335">
        <f>AO15+AP15</f>
        <v>0</v>
      </c>
      <c r="AO15" s="336"/>
      <c r="AP15" s="336"/>
      <c r="AR15" s="310"/>
      <c r="AS15" s="402">
        <f>AT15+AU15</f>
        <v>0</v>
      </c>
      <c r="AT15" s="310"/>
      <c r="AU15" s="310"/>
      <c r="AV15" s="335">
        <f>AW15+AX15</f>
        <v>0</v>
      </c>
      <c r="AW15" s="336"/>
      <c r="AX15" s="336"/>
      <c r="AZ15" s="310"/>
      <c r="BA15" s="402">
        <f>BB15+BC15</f>
        <v>0</v>
      </c>
      <c r="BB15" s="310"/>
      <c r="BC15" s="310"/>
      <c r="BD15" s="335">
        <f>BE15+BF15</f>
        <v>0</v>
      </c>
      <c r="BE15" s="336"/>
      <c r="BF15" s="336"/>
    </row>
    <row r="16" spans="1:59" ht="19.5" x14ac:dyDescent="0.25">
      <c r="A16" s="602"/>
      <c r="B16" s="619"/>
      <c r="C16" s="394" t="s">
        <v>652</v>
      </c>
      <c r="D16" s="310"/>
      <c r="E16" s="402">
        <f>F16+G16</f>
        <v>0</v>
      </c>
      <c r="F16" s="310"/>
      <c r="G16" s="310"/>
      <c r="H16" s="335">
        <f>I16+J16</f>
        <v>0</v>
      </c>
      <c r="I16" s="336"/>
      <c r="J16" s="336"/>
      <c r="L16" s="310"/>
      <c r="M16" s="402">
        <f>N16+O16</f>
        <v>0</v>
      </c>
      <c r="N16" s="310"/>
      <c r="O16" s="310"/>
      <c r="P16" s="335">
        <f>Q16+R16</f>
        <v>0</v>
      </c>
      <c r="Q16" s="336"/>
      <c r="R16" s="336"/>
      <c r="T16" s="310"/>
      <c r="U16" s="402">
        <f>V16+W16</f>
        <v>0</v>
      </c>
      <c r="V16" s="310"/>
      <c r="W16" s="310"/>
      <c r="X16" s="335">
        <f>Y16+Z16</f>
        <v>0</v>
      </c>
      <c r="Y16" s="336"/>
      <c r="Z16" s="336"/>
      <c r="AB16" s="310"/>
      <c r="AC16" s="402">
        <f>AD16+AE16</f>
        <v>0</v>
      </c>
      <c r="AD16" s="310"/>
      <c r="AE16" s="310"/>
      <c r="AF16" s="335">
        <f>AG16+AH16</f>
        <v>0</v>
      </c>
      <c r="AG16" s="336"/>
      <c r="AH16" s="336"/>
      <c r="AJ16" s="310"/>
      <c r="AK16" s="402">
        <f>AL16+AM16</f>
        <v>0</v>
      </c>
      <c r="AL16" s="310"/>
      <c r="AM16" s="310"/>
      <c r="AN16" s="335">
        <f>AO16+AP16</f>
        <v>0</v>
      </c>
      <c r="AO16" s="336"/>
      <c r="AP16" s="336"/>
      <c r="AR16" s="310"/>
      <c r="AS16" s="402">
        <f>AT16+AU16</f>
        <v>0</v>
      </c>
      <c r="AT16" s="310"/>
      <c r="AU16" s="310"/>
      <c r="AV16" s="335">
        <f>AW16+AX16</f>
        <v>0</v>
      </c>
      <c r="AW16" s="336"/>
      <c r="AX16" s="336"/>
      <c r="AZ16" s="310"/>
      <c r="BA16" s="402">
        <f>BB16+BC16</f>
        <v>0</v>
      </c>
      <c r="BB16" s="310"/>
      <c r="BC16" s="310"/>
      <c r="BD16" s="335">
        <f>BE16+BF16</f>
        <v>0</v>
      </c>
      <c r="BE16" s="336"/>
      <c r="BF16" s="336"/>
    </row>
    <row r="17" spans="1:58" ht="39" x14ac:dyDescent="0.25">
      <c r="A17" s="602"/>
      <c r="B17" s="619"/>
      <c r="C17" s="394" t="s">
        <v>653</v>
      </c>
      <c r="D17" s="310"/>
      <c r="E17" s="402">
        <f>F17+G17</f>
        <v>0</v>
      </c>
      <c r="F17" s="310"/>
      <c r="G17" s="310"/>
      <c r="H17" s="335">
        <f>I17+J17</f>
        <v>0</v>
      </c>
      <c r="I17" s="336"/>
      <c r="J17" s="336"/>
      <c r="L17" s="310"/>
      <c r="M17" s="402">
        <f>N17+O17</f>
        <v>0</v>
      </c>
      <c r="N17" s="310"/>
      <c r="O17" s="310"/>
      <c r="P17" s="335">
        <f>Q17+R17</f>
        <v>0</v>
      </c>
      <c r="Q17" s="336"/>
      <c r="R17" s="336"/>
      <c r="T17" s="310"/>
      <c r="U17" s="402">
        <f>V17+W17</f>
        <v>0</v>
      </c>
      <c r="V17" s="310"/>
      <c r="W17" s="310"/>
      <c r="X17" s="335">
        <f>Y17+Z17</f>
        <v>0</v>
      </c>
      <c r="Y17" s="336"/>
      <c r="Z17" s="336"/>
      <c r="AB17" s="310"/>
      <c r="AC17" s="402">
        <f>AD17+AE17</f>
        <v>0</v>
      </c>
      <c r="AD17" s="310"/>
      <c r="AE17" s="310"/>
      <c r="AF17" s="335">
        <f>AG17+AH17</f>
        <v>0</v>
      </c>
      <c r="AG17" s="336"/>
      <c r="AH17" s="336"/>
      <c r="AJ17" s="310"/>
      <c r="AK17" s="402">
        <f>AL17+AM17</f>
        <v>0</v>
      </c>
      <c r="AL17" s="310"/>
      <c r="AM17" s="310"/>
      <c r="AN17" s="335">
        <f>AO17+AP17</f>
        <v>0</v>
      </c>
      <c r="AO17" s="336"/>
      <c r="AP17" s="336"/>
      <c r="AR17" s="310"/>
      <c r="AS17" s="402">
        <f>AT17+AU17</f>
        <v>0</v>
      </c>
      <c r="AT17" s="310"/>
      <c r="AU17" s="310"/>
      <c r="AV17" s="335">
        <f>AW17+AX17</f>
        <v>0</v>
      </c>
      <c r="AW17" s="336"/>
      <c r="AX17" s="336"/>
      <c r="AZ17" s="310"/>
      <c r="BA17" s="402">
        <f>BB17+BC17</f>
        <v>0</v>
      </c>
      <c r="BB17" s="310"/>
      <c r="BC17" s="310"/>
      <c r="BD17" s="335">
        <f>BE17+BF17</f>
        <v>0</v>
      </c>
      <c r="BE17" s="336"/>
      <c r="BF17" s="336"/>
    </row>
    <row r="18" spans="1:58" x14ac:dyDescent="0.25">
      <c r="D18" s="213"/>
    </row>
    <row r="19" spans="1:58" x14ac:dyDescent="0.25">
      <c r="D19" s="213"/>
    </row>
  </sheetData>
  <sheetProtection sheet="1" objects="1" scenarios="1"/>
  <protectedRanges>
    <protectedRange sqref="D4:G4 I4:J4" name="Bereik1"/>
    <protectedRange sqref="H4 L4:R4 T4:Z4 AB4:AH4 AJ4:AP4 AR4:AX4 AZ4:BF4" name="Bereik1_1_1"/>
    <protectedRange sqref="AR5:AR6 AZ5:AZ6 AZ8 AR8 AJ8 AB8 T8 L8 D8 D5:D6 L5:L6 T5:T6 AB5:AB6 AJ5:AJ6" name="Bereik1_1"/>
  </protectedRanges>
  <mergeCells count="10">
    <mergeCell ref="AB3:AH3"/>
    <mergeCell ref="AJ3:AP3"/>
    <mergeCell ref="AR3:AX3"/>
    <mergeCell ref="AZ3:BF3"/>
    <mergeCell ref="T3:Z3"/>
    <mergeCell ref="A1:J2"/>
    <mergeCell ref="D3:J3"/>
    <mergeCell ref="L3:R3"/>
    <mergeCell ref="A5:A17"/>
    <mergeCell ref="B5:B1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5A8F-8776-4580-9485-FF8CA7B7F318}">
  <sheetPr codeName="Sheet19">
    <tabColor rgb="FFEE7402"/>
  </sheetPr>
  <dimension ref="A1:G16"/>
  <sheetViews>
    <sheetView showGridLines="0" zoomScaleNormal="100" workbookViewId="0"/>
  </sheetViews>
  <sheetFormatPr defaultColWidth="8.85546875" defaultRowHeight="15" x14ac:dyDescent="0.25"/>
  <cols>
    <col min="1" max="1" width="2.7109375" style="25" customWidth="1"/>
    <col min="2" max="2" width="46.85546875" style="25" customWidth="1"/>
    <col min="3" max="3" width="44.42578125" style="25" customWidth="1"/>
    <col min="4" max="7" width="30.7109375" style="25" customWidth="1"/>
    <col min="8" max="16384" width="8.85546875" style="25"/>
  </cols>
  <sheetData>
    <row r="1" spans="1:7" ht="14.45" customHeight="1" x14ac:dyDescent="0.25">
      <c r="A1" s="213"/>
      <c r="B1" s="548" t="s">
        <v>800</v>
      </c>
      <c r="C1" s="549"/>
      <c r="D1" s="549"/>
      <c r="E1" s="549"/>
      <c r="F1" s="549"/>
      <c r="G1" s="550"/>
    </row>
    <row r="2" spans="1:7" ht="14.45" customHeight="1" x14ac:dyDescent="0.25">
      <c r="A2" s="213"/>
      <c r="B2" s="551"/>
      <c r="C2" s="552"/>
      <c r="D2" s="552"/>
      <c r="E2" s="552"/>
      <c r="F2" s="552"/>
      <c r="G2" s="553"/>
    </row>
    <row r="3" spans="1:7" ht="24" customHeight="1" x14ac:dyDescent="0.25">
      <c r="A3" s="213"/>
      <c r="B3" s="560" t="s">
        <v>801</v>
      </c>
      <c r="C3" s="561"/>
      <c r="D3" s="561"/>
      <c r="E3" s="561"/>
      <c r="F3" s="561"/>
      <c r="G3" s="562"/>
    </row>
    <row r="4" spans="1:7" ht="24" customHeight="1" x14ac:dyDescent="0.25">
      <c r="A4" s="213"/>
      <c r="B4" s="563"/>
      <c r="C4" s="564"/>
      <c r="D4" s="564"/>
      <c r="E4" s="564"/>
      <c r="F4" s="564"/>
      <c r="G4" s="565"/>
    </row>
    <row r="5" spans="1:7" ht="14.45" customHeight="1" x14ac:dyDescent="0.25">
      <c r="A5" s="213"/>
      <c r="B5" s="620" t="s">
        <v>654</v>
      </c>
      <c r="C5" s="621"/>
      <c r="D5" s="621"/>
      <c r="E5" s="621"/>
      <c r="F5" s="621"/>
      <c r="G5" s="622"/>
    </row>
    <row r="6" spans="1:7" ht="14.45" customHeight="1" x14ac:dyDescent="0.25">
      <c r="A6" s="213"/>
      <c r="B6" s="623"/>
      <c r="C6" s="624"/>
      <c r="D6" s="624"/>
      <c r="E6" s="624"/>
      <c r="F6" s="624"/>
      <c r="G6" s="625"/>
    </row>
    <row r="7" spans="1:7" ht="14.45" customHeight="1" x14ac:dyDescent="0.25">
      <c r="A7" s="213"/>
      <c r="B7" s="626"/>
      <c r="C7" s="627"/>
      <c r="D7" s="627"/>
      <c r="E7" s="627"/>
      <c r="F7" s="627"/>
      <c r="G7" s="628"/>
    </row>
    <row r="8" spans="1:7" ht="19.5" x14ac:dyDescent="0.25">
      <c r="A8" s="213"/>
      <c r="B8" s="188" t="s">
        <v>655</v>
      </c>
      <c r="C8" s="88" t="s">
        <v>341</v>
      </c>
      <c r="D8" s="89" t="s">
        <v>435</v>
      </c>
      <c r="E8" s="89" t="s">
        <v>436</v>
      </c>
      <c r="F8" s="89" t="s">
        <v>437</v>
      </c>
      <c r="G8" s="89" t="s">
        <v>438</v>
      </c>
    </row>
    <row r="9" spans="1:7" ht="78" x14ac:dyDescent="0.25">
      <c r="A9" s="213"/>
      <c r="B9" s="187" t="s">
        <v>656</v>
      </c>
      <c r="C9" s="148" t="s">
        <v>657</v>
      </c>
      <c r="D9" s="189" t="s">
        <v>398</v>
      </c>
      <c r="E9" s="189" t="s">
        <v>409</v>
      </c>
      <c r="F9" s="190" t="s">
        <v>400</v>
      </c>
      <c r="G9" s="190" t="s">
        <v>658</v>
      </c>
    </row>
    <row r="10" spans="1:7" ht="58.5" x14ac:dyDescent="0.25">
      <c r="A10" s="213"/>
      <c r="B10" s="187" t="s">
        <v>659</v>
      </c>
      <c r="C10" s="148" t="s">
        <v>660</v>
      </c>
      <c r="D10" s="191" t="s">
        <v>398</v>
      </c>
      <c r="E10" s="189" t="s">
        <v>661</v>
      </c>
      <c r="F10" s="190" t="s">
        <v>662</v>
      </c>
      <c r="G10" s="189" t="s">
        <v>663</v>
      </c>
    </row>
    <row r="11" spans="1:7" ht="39" x14ac:dyDescent="0.25">
      <c r="A11" s="213"/>
      <c r="B11" s="187" t="s">
        <v>664</v>
      </c>
      <c r="C11" s="148"/>
      <c r="D11" s="189" t="s">
        <v>665</v>
      </c>
      <c r="E11" s="189" t="s">
        <v>661</v>
      </c>
      <c r="F11" s="190" t="s">
        <v>662</v>
      </c>
      <c r="G11" s="189" t="s">
        <v>663</v>
      </c>
    </row>
    <row r="12" spans="1:7" ht="175.5" x14ac:dyDescent="0.25">
      <c r="A12" s="213"/>
      <c r="B12" s="187" t="s">
        <v>666</v>
      </c>
      <c r="C12" s="148" t="s">
        <v>667</v>
      </c>
      <c r="D12" s="189" t="s">
        <v>668</v>
      </c>
      <c r="E12" s="189" t="s">
        <v>669</v>
      </c>
      <c r="F12" s="190" t="s">
        <v>670</v>
      </c>
      <c r="G12" s="189" t="s">
        <v>671</v>
      </c>
    </row>
    <row r="13" spans="1:7" ht="78" x14ac:dyDescent="0.25">
      <c r="A13" s="213"/>
      <c r="B13" s="187" t="s">
        <v>672</v>
      </c>
      <c r="C13" s="148" t="s">
        <v>673</v>
      </c>
      <c r="D13" s="191" t="s">
        <v>398</v>
      </c>
      <c r="E13" s="189" t="s">
        <v>674</v>
      </c>
      <c r="F13" s="190" t="s">
        <v>675</v>
      </c>
      <c r="G13" s="191" t="s">
        <v>503</v>
      </c>
    </row>
    <row r="14" spans="1:7" ht="58.5" x14ac:dyDescent="0.25">
      <c r="A14" s="213"/>
      <c r="B14" s="187" t="s">
        <v>676</v>
      </c>
      <c r="C14" s="148" t="s">
        <v>677</v>
      </c>
      <c r="D14" s="191" t="s">
        <v>665</v>
      </c>
      <c r="E14" s="189" t="s">
        <v>661</v>
      </c>
      <c r="F14" s="190" t="s">
        <v>678</v>
      </c>
      <c r="G14" s="191" t="s">
        <v>679</v>
      </c>
    </row>
    <row r="15" spans="1:7" ht="78" x14ac:dyDescent="0.25">
      <c r="A15" s="213"/>
      <c r="B15" s="187" t="s">
        <v>680</v>
      </c>
      <c r="C15" s="148" t="s">
        <v>681</v>
      </c>
      <c r="D15" s="191" t="s">
        <v>682</v>
      </c>
      <c r="E15" s="189" t="s">
        <v>683</v>
      </c>
      <c r="F15" s="190" t="s">
        <v>684</v>
      </c>
      <c r="G15" s="191" t="s">
        <v>685</v>
      </c>
    </row>
    <row r="16" spans="1:7" x14ac:dyDescent="0.25">
      <c r="A16" s="213"/>
    </row>
  </sheetData>
  <sheetProtection sheet="1" objects="1" scenarios="1"/>
  <mergeCells count="3">
    <mergeCell ref="B1:G2"/>
    <mergeCell ref="B5:G7"/>
    <mergeCell ref="B3:G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1170-38DF-488D-9E2B-61B201C81E96}">
  <sheetPr codeName="Sheet20">
    <tabColor rgb="FFBAD9D4"/>
  </sheetPr>
  <dimension ref="A1:H10"/>
  <sheetViews>
    <sheetView zoomScale="85" zoomScaleNormal="85" zoomScaleSheetLayoutView="100" workbookViewId="0">
      <selection sqref="A1:H2"/>
    </sheetView>
  </sheetViews>
  <sheetFormatPr defaultColWidth="8.85546875" defaultRowHeight="15" x14ac:dyDescent="0.25"/>
  <cols>
    <col min="1" max="1" width="24.5703125" style="25" customWidth="1"/>
    <col min="2" max="2" width="50" style="25" customWidth="1"/>
    <col min="3" max="3" width="62.85546875" style="25" customWidth="1"/>
    <col min="4" max="8" width="12.7109375" style="25" customWidth="1"/>
    <col min="9" max="16384" width="8.85546875" style="25"/>
  </cols>
  <sheetData>
    <row r="1" spans="1:8" x14ac:dyDescent="0.25">
      <c r="A1" s="567" t="s">
        <v>802</v>
      </c>
      <c r="B1" s="567"/>
      <c r="C1" s="567"/>
      <c r="D1" s="567"/>
      <c r="E1" s="567"/>
      <c r="F1" s="567"/>
      <c r="G1" s="567"/>
      <c r="H1" s="567"/>
    </row>
    <row r="2" spans="1:8" x14ac:dyDescent="0.25">
      <c r="A2" s="567"/>
      <c r="B2" s="567"/>
      <c r="C2" s="567"/>
      <c r="D2" s="567"/>
      <c r="E2" s="567"/>
      <c r="F2" s="567"/>
      <c r="G2" s="567"/>
      <c r="H2" s="567"/>
    </row>
    <row r="3" spans="1:8" ht="39" x14ac:dyDescent="0.25">
      <c r="A3" s="272" t="s">
        <v>317</v>
      </c>
      <c r="B3" s="276" t="s">
        <v>318</v>
      </c>
      <c r="C3" s="276" t="s">
        <v>319</v>
      </c>
      <c r="D3" s="276" t="s">
        <v>58</v>
      </c>
      <c r="E3" s="448" t="s">
        <v>66</v>
      </c>
      <c r="F3" s="448" t="s">
        <v>70</v>
      </c>
      <c r="G3" s="448" t="s">
        <v>792</v>
      </c>
      <c r="H3" s="449" t="s">
        <v>78</v>
      </c>
    </row>
    <row r="4" spans="1:8" ht="39.6" customHeight="1" x14ac:dyDescent="0.25">
      <c r="A4" s="629" t="s">
        <v>330</v>
      </c>
      <c r="B4" s="274" t="str">
        <f>'CCCD Monitoring Framework'!C70</f>
        <v>Families have an increased income</v>
      </c>
      <c r="C4" s="275" t="str">
        <f>'CCCD Monitoring Framework'!D70</f>
        <v>Average score on the questions: I am able to generate sufficient income to cater for the basic needs of my family (Q1).</v>
      </c>
      <c r="D4" s="327"/>
      <c r="E4" s="328"/>
      <c r="F4" s="328"/>
      <c r="G4" s="328"/>
      <c r="H4" s="328"/>
    </row>
    <row r="5" spans="1:8" ht="58.5" x14ac:dyDescent="0.25">
      <c r="A5" s="629"/>
      <c r="B5" s="192" t="str">
        <f>'CCCD Monitoring Framework'!C71</f>
        <v>Diversified and sufficient food production</v>
      </c>
      <c r="C5" s="149" t="str">
        <f>'CCCD Monitoring Framework'!D71</f>
        <v>Average score on the questions: The production of annual crops and cash crops provide food for my farmer household family (Q2).</v>
      </c>
      <c r="D5" s="326"/>
      <c r="E5" s="328"/>
      <c r="F5" s="328"/>
      <c r="G5" s="328"/>
      <c r="H5" s="328"/>
    </row>
    <row r="6" spans="1:8" ht="39.6" customHeight="1" x14ac:dyDescent="0.25">
      <c r="A6" s="629"/>
      <c r="B6" s="192" t="str">
        <f>'CCCD Monitoring Framework'!C71</f>
        <v>Diversified and sufficient food production</v>
      </c>
      <c r="C6" s="149" t="str">
        <f>'CCCD Monitoring Framework'!D72</f>
        <v>Average score on the questions: The number of livestock on my farm is….. (Q3).</v>
      </c>
      <c r="D6" s="326"/>
      <c r="E6" s="328"/>
      <c r="F6" s="328"/>
      <c r="G6" s="328"/>
      <c r="H6" s="328"/>
    </row>
    <row r="7" spans="1:8" ht="39.6" customHeight="1" x14ac:dyDescent="0.25">
      <c r="A7" s="629"/>
      <c r="B7" s="192" t="str">
        <f>'CCCD Monitoring Framework'!C71</f>
        <v>Diversified and sufficient food production</v>
      </c>
      <c r="C7" s="194" t="str">
        <f>'CCCD Monitoring Framework'!D73</f>
        <v>Average score on the questions: Diversification on my farms has … (Q4).</v>
      </c>
      <c r="D7" s="326"/>
      <c r="E7" s="328"/>
      <c r="F7" s="328"/>
      <c r="G7" s="328"/>
      <c r="H7" s="328"/>
    </row>
    <row r="8" spans="1:8" ht="58.5" x14ac:dyDescent="0.25">
      <c r="A8" s="629"/>
      <c r="B8" s="193" t="str">
        <f>'CCCD Monitoring Framework'!C75</f>
        <v>Community members have access to loan, business services and inputs (for their businesses)</v>
      </c>
      <c r="C8" s="194" t="str">
        <f>'CCCD Monitoring Framework'!D75</f>
        <v>Average score on the questions: I have all the relevant skills and knowledge needed to run my farm/ business (Q5).</v>
      </c>
      <c r="D8" s="326"/>
      <c r="E8" s="328"/>
      <c r="F8" s="328"/>
      <c r="G8" s="328"/>
      <c r="H8" s="328"/>
    </row>
    <row r="9" spans="1:8" ht="39" x14ac:dyDescent="0.25">
      <c r="A9" s="629"/>
      <c r="B9" s="192" t="str">
        <f>'CCCD Monitoring Framework'!C79</f>
        <v>Household members fulfil their role in taking care of the household</v>
      </c>
      <c r="C9" s="149" t="str">
        <f>'CCCD Monitoring Framework'!D79</f>
        <v>Average score on the questions: In our household, our collaboration is … (Q6).</v>
      </c>
      <c r="D9" s="324"/>
      <c r="E9" s="328"/>
      <c r="F9" s="328"/>
      <c r="G9" s="328"/>
      <c r="H9" s="328"/>
    </row>
    <row r="10" spans="1:8" ht="39" x14ac:dyDescent="0.25">
      <c r="A10" s="629"/>
      <c r="B10" s="192" t="str">
        <f>'CCCD Monitoring Framework'!C79</f>
        <v>Household members fulfil their role in taking care of the household</v>
      </c>
      <c r="C10" s="194" t="str">
        <f>'CCCD Monitoring Framework'!D80</f>
        <v>Average score on the questions: With regards to the decision-making at the household level, I feel … (Q7).</v>
      </c>
      <c r="D10" s="324"/>
      <c r="E10" s="328"/>
      <c r="F10" s="328"/>
      <c r="G10" s="328"/>
      <c r="H10" s="328"/>
    </row>
  </sheetData>
  <sheetProtection sheet="1" objects="1" scenarios="1"/>
  <protectedRanges>
    <protectedRange sqref="D3" name="Bereik1_1_2_3"/>
    <protectedRange sqref="D4:D10" name="Bereik1_1_2_4"/>
  </protectedRanges>
  <mergeCells count="2">
    <mergeCell ref="A4:A10"/>
    <mergeCell ref="A1:H2"/>
  </mergeCells>
  <phoneticPr fontId="3" type="noConversion"/>
  <pageMargins left="0.7" right="0.7" top="0.75" bottom="0.75" header="0.3" footer="0.3"/>
  <pageSetup paperSize="9" orientation="portrait" r:id="rId1"/>
  <ignoredErrors>
    <ignoredError sqref="B4 B8:C10 B6:B7" calculatedColumn="1"/>
  </ignoredErrors>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7EBB-8B3F-4F84-98C4-6F95BE1AE75D}">
  <sheetPr codeName="Sheet21">
    <tabColor rgb="FFEE7402"/>
  </sheetPr>
  <dimension ref="B1:G15"/>
  <sheetViews>
    <sheetView showGridLines="0" zoomScale="85" zoomScaleNormal="85" workbookViewId="0"/>
  </sheetViews>
  <sheetFormatPr defaultColWidth="8.85546875" defaultRowHeight="15" x14ac:dyDescent="0.25"/>
  <cols>
    <col min="1" max="1" width="2.7109375" style="213" customWidth="1"/>
    <col min="2" max="2" width="45.5703125" style="213" bestFit="1" customWidth="1"/>
    <col min="3" max="3" width="45.5703125" style="213" customWidth="1"/>
    <col min="4" max="7" width="30.7109375" style="213" customWidth="1"/>
    <col min="8" max="16384" width="8.85546875" style="213"/>
  </cols>
  <sheetData>
    <row r="1" spans="2:7" ht="24" customHeight="1" x14ac:dyDescent="0.25">
      <c r="B1" s="548" t="s">
        <v>290</v>
      </c>
      <c r="C1" s="549"/>
      <c r="D1" s="549"/>
      <c r="E1" s="549"/>
      <c r="F1" s="549"/>
      <c r="G1" s="550"/>
    </row>
    <row r="2" spans="2:7" ht="24" customHeight="1" x14ac:dyDescent="0.25">
      <c r="B2" s="551"/>
      <c r="C2" s="552"/>
      <c r="D2" s="552"/>
      <c r="E2" s="552"/>
      <c r="F2" s="552"/>
      <c r="G2" s="553"/>
    </row>
    <row r="3" spans="2:7" ht="24" customHeight="1" x14ac:dyDescent="0.25">
      <c r="B3" s="560" t="s">
        <v>686</v>
      </c>
      <c r="C3" s="561"/>
      <c r="D3" s="561"/>
      <c r="E3" s="561"/>
      <c r="F3" s="561"/>
      <c r="G3" s="562"/>
    </row>
    <row r="4" spans="2:7" ht="24" customHeight="1" x14ac:dyDescent="0.25">
      <c r="B4" s="563"/>
      <c r="C4" s="564"/>
      <c r="D4" s="564"/>
      <c r="E4" s="564"/>
      <c r="F4" s="564"/>
      <c r="G4" s="565"/>
    </row>
    <row r="5" spans="2:7" ht="24" customHeight="1" x14ac:dyDescent="0.25">
      <c r="B5" s="630" t="s">
        <v>687</v>
      </c>
      <c r="C5" s="631"/>
      <c r="D5" s="631"/>
      <c r="E5" s="631"/>
      <c r="F5" s="631"/>
      <c r="G5" s="632"/>
    </row>
    <row r="6" spans="2:7" ht="24" customHeight="1" x14ac:dyDescent="0.25">
      <c r="B6" s="633"/>
      <c r="C6" s="634"/>
      <c r="D6" s="634"/>
      <c r="E6" s="634"/>
      <c r="F6" s="634"/>
      <c r="G6" s="635"/>
    </row>
    <row r="7" spans="2:7" ht="24" customHeight="1" x14ac:dyDescent="0.25">
      <c r="B7" s="633"/>
      <c r="C7" s="634"/>
      <c r="D7" s="634"/>
      <c r="E7" s="634"/>
      <c r="F7" s="634"/>
      <c r="G7" s="635"/>
    </row>
    <row r="8" spans="2:7" ht="24" customHeight="1" x14ac:dyDescent="0.25">
      <c r="B8" s="636"/>
      <c r="C8" s="637"/>
      <c r="D8" s="637"/>
      <c r="E8" s="637"/>
      <c r="F8" s="637"/>
      <c r="G8" s="638"/>
    </row>
    <row r="9" spans="2:7" ht="19.5" x14ac:dyDescent="0.25">
      <c r="B9" s="188" t="s">
        <v>655</v>
      </c>
      <c r="C9" s="188" t="s">
        <v>341</v>
      </c>
      <c r="D9" s="89" t="s">
        <v>435</v>
      </c>
      <c r="E9" s="89" t="s">
        <v>436</v>
      </c>
      <c r="F9" s="89" t="s">
        <v>437</v>
      </c>
      <c r="G9" s="89" t="s">
        <v>438</v>
      </c>
    </row>
    <row r="10" spans="2:7" ht="117" x14ac:dyDescent="0.25">
      <c r="B10" s="187" t="s">
        <v>688</v>
      </c>
      <c r="C10" s="332" t="s">
        <v>689</v>
      </c>
      <c r="D10" s="189" t="s">
        <v>690</v>
      </c>
      <c r="E10" s="189" t="s">
        <v>691</v>
      </c>
      <c r="F10" s="190" t="s">
        <v>692</v>
      </c>
      <c r="G10" s="190" t="s">
        <v>693</v>
      </c>
    </row>
    <row r="11" spans="2:7" ht="117" x14ac:dyDescent="0.25">
      <c r="B11" s="187" t="s">
        <v>694</v>
      </c>
      <c r="C11" s="332" t="s">
        <v>695</v>
      </c>
      <c r="D11" s="191" t="s">
        <v>398</v>
      </c>
      <c r="E11" s="191" t="s">
        <v>696</v>
      </c>
      <c r="F11" s="191" t="s">
        <v>697</v>
      </c>
      <c r="G11" s="191" t="s">
        <v>698</v>
      </c>
    </row>
    <row r="12" spans="2:7" ht="156" x14ac:dyDescent="0.25">
      <c r="B12" s="187" t="s">
        <v>699</v>
      </c>
      <c r="C12" s="332" t="s">
        <v>700</v>
      </c>
      <c r="D12" s="191" t="s">
        <v>398</v>
      </c>
      <c r="E12" s="191" t="s">
        <v>502</v>
      </c>
      <c r="F12" s="191" t="s">
        <v>400</v>
      </c>
      <c r="G12" s="191" t="s">
        <v>503</v>
      </c>
    </row>
    <row r="13" spans="2:7" ht="136.5" x14ac:dyDescent="0.25">
      <c r="B13" s="187" t="s">
        <v>701</v>
      </c>
      <c r="C13" s="332" t="s">
        <v>702</v>
      </c>
      <c r="D13" s="189" t="s">
        <v>398</v>
      </c>
      <c r="E13" s="191" t="s">
        <v>502</v>
      </c>
      <c r="F13" s="191" t="s">
        <v>703</v>
      </c>
      <c r="G13" s="190" t="s">
        <v>658</v>
      </c>
    </row>
    <row r="14" spans="2:7" ht="78" x14ac:dyDescent="0.25">
      <c r="B14" s="187" t="s">
        <v>704</v>
      </c>
      <c r="C14" s="332" t="s">
        <v>705</v>
      </c>
      <c r="D14" s="189" t="s">
        <v>398</v>
      </c>
      <c r="E14" s="191" t="s">
        <v>502</v>
      </c>
      <c r="F14" s="191" t="s">
        <v>703</v>
      </c>
      <c r="G14" s="190" t="s">
        <v>658</v>
      </c>
    </row>
    <row r="15" spans="2:7" ht="97.5" x14ac:dyDescent="0.25">
      <c r="B15" s="187" t="s">
        <v>706</v>
      </c>
      <c r="C15" s="332" t="s">
        <v>707</v>
      </c>
      <c r="D15" s="189" t="s">
        <v>398</v>
      </c>
      <c r="E15" s="191" t="s">
        <v>502</v>
      </c>
      <c r="F15" s="191" t="s">
        <v>703</v>
      </c>
      <c r="G15" s="190" t="s">
        <v>658</v>
      </c>
    </row>
  </sheetData>
  <sheetProtection sheet="1" objects="1" scenarios="1"/>
  <mergeCells count="3">
    <mergeCell ref="B1:G2"/>
    <mergeCell ref="B5:G8"/>
    <mergeCell ref="B3:G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ED13-8A89-443F-89BC-927DE4A04581}">
  <sheetPr codeName="Sheet22">
    <tabColor rgb="FFBAD9D4"/>
  </sheetPr>
  <dimension ref="A1:Q16"/>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85546875" defaultRowHeight="15" x14ac:dyDescent="0.25"/>
  <cols>
    <col min="1" max="1" width="29.140625" style="25" customWidth="1"/>
    <col min="2" max="2" width="51.5703125" style="25" customWidth="1"/>
    <col min="3" max="3" width="60.28515625" style="25" customWidth="1"/>
    <col min="4" max="17" width="12.7109375" style="25" customWidth="1"/>
    <col min="18" max="16384" width="8.85546875" style="25"/>
  </cols>
  <sheetData>
    <row r="1" spans="1:17" x14ac:dyDescent="0.25">
      <c r="A1" s="567" t="s">
        <v>708</v>
      </c>
      <c r="B1" s="567"/>
      <c r="C1" s="567"/>
      <c r="D1" s="567"/>
      <c r="E1" s="567"/>
    </row>
    <row r="2" spans="1:17" x14ac:dyDescent="0.25">
      <c r="A2" s="567"/>
      <c r="B2" s="567"/>
      <c r="C2" s="567"/>
      <c r="D2" s="567"/>
      <c r="E2" s="567"/>
    </row>
    <row r="3" spans="1:17" ht="39" x14ac:dyDescent="0.25">
      <c r="A3" s="165" t="s">
        <v>317</v>
      </c>
      <c r="B3" s="120" t="s">
        <v>318</v>
      </c>
      <c r="C3" s="121" t="s">
        <v>319</v>
      </c>
      <c r="D3" s="121" t="s">
        <v>58</v>
      </c>
      <c r="E3" s="441" t="s">
        <v>59</v>
      </c>
      <c r="F3" s="441" t="s">
        <v>68</v>
      </c>
      <c r="G3" s="441" t="s">
        <v>72</v>
      </c>
      <c r="H3" s="450" t="s">
        <v>76</v>
      </c>
    </row>
    <row r="4" spans="1:17" ht="39.6" customHeight="1" x14ac:dyDescent="0.25">
      <c r="A4" s="639" t="s">
        <v>332</v>
      </c>
      <c r="B4" s="376" t="str">
        <f>'CCCD Monitoring Framework'!C144</f>
        <v>Youth have increased opportunities for (self)employment</v>
      </c>
      <c r="C4" s="200" t="str">
        <f>'CCCD Monitoring Framework'!D144</f>
        <v>Average score on youth who rate the opportunities for self-employment in area where they live? (Q1.)</v>
      </c>
      <c r="D4" s="326"/>
      <c r="E4" s="319"/>
      <c r="F4" s="319"/>
      <c r="G4" s="319"/>
      <c r="H4" s="319"/>
    </row>
    <row r="5" spans="1:17" ht="35.25" customHeight="1" x14ac:dyDescent="0.25">
      <c r="A5" s="640"/>
      <c r="B5" s="376" t="str">
        <f>'CCCD Monitoring Framework'!C144</f>
        <v>Youth have increased opportunities for (self)employment</v>
      </c>
      <c r="C5" s="200" t="str">
        <f>'CCCD Monitoring Framework'!D145</f>
        <v>Average score on youth who see a future for themselves in the area they live in (Q2.)</v>
      </c>
      <c r="D5" s="324"/>
      <c r="E5" s="319"/>
      <c r="F5" s="319"/>
      <c r="G5" s="319"/>
      <c r="H5" s="319"/>
    </row>
    <row r="6" spans="1:17" ht="39" x14ac:dyDescent="0.25">
      <c r="A6" s="640"/>
      <c r="B6" s="376" t="str">
        <f>'CCCD Monitoring Framework'!C149</f>
        <v>Youth are more confident</v>
      </c>
      <c r="C6" s="200" t="str">
        <f>'CCCD Monitoring Framework'!D149</f>
        <v>Average score on how the voice of the youth is heard in the community (Q3.)</v>
      </c>
      <c r="D6" s="326"/>
      <c r="E6" s="319"/>
      <c r="F6" s="319"/>
      <c r="G6" s="319"/>
      <c r="H6" s="319"/>
    </row>
    <row r="7" spans="1:17" ht="39" x14ac:dyDescent="0.25">
      <c r="A7" s="640"/>
      <c r="B7" s="376" t="str">
        <f>'CCCD Monitoring Framework'!C141</f>
        <v>Youth are economically active/ have decent work</v>
      </c>
      <c r="C7" s="200" t="str">
        <f>'CCCD Monitoring Framework'!D143</f>
        <v>Average score on youth that say they generate sufficient income to cater for the basic needs of their family (Q4.)</v>
      </c>
      <c r="D7" s="326"/>
      <c r="E7" s="319"/>
      <c r="F7" s="319"/>
      <c r="G7" s="319"/>
      <c r="H7" s="319"/>
    </row>
    <row r="8" spans="1:17" ht="39.6" customHeight="1" x14ac:dyDescent="0.25">
      <c r="A8" s="640"/>
      <c r="B8" s="376" t="str">
        <f>'CCCD Monitoring Framework'!C149</f>
        <v>Youth are more confident</v>
      </c>
      <c r="C8" s="200" t="str">
        <f>'CCCD Monitoring Framework'!D150</f>
        <v>Average score on youth's confidence (Q5.)</v>
      </c>
      <c r="D8" s="326"/>
      <c r="E8" s="319"/>
      <c r="F8" s="319"/>
      <c r="G8" s="319"/>
      <c r="H8" s="319"/>
    </row>
    <row r="9" spans="1:17" ht="39" x14ac:dyDescent="0.25">
      <c r="A9" s="640"/>
      <c r="B9" s="376" t="str">
        <f>'CCCD Monitoring Framework'!C151</f>
        <v>Youth have relevant knowledge and skills (both technical and social)</v>
      </c>
      <c r="C9" s="200" t="str">
        <f>'CCCD Monitoring Framework'!D151</f>
        <v>Average score on relevant technical knowledge and skills for economic development (Q6.)</v>
      </c>
      <c r="D9" s="326"/>
      <c r="E9" s="319"/>
      <c r="F9" s="319"/>
      <c r="G9" s="319"/>
      <c r="H9" s="319"/>
    </row>
    <row r="10" spans="1:17" ht="39" x14ac:dyDescent="0.25">
      <c r="A10" s="640"/>
      <c r="B10" s="377" t="str">
        <f>'CCCD Monitoring Framework'!C151</f>
        <v>Youth have relevant knowledge and skills (both technical and social)</v>
      </c>
      <c r="C10" s="200" t="str">
        <f>'CCCD Monitoring Framework'!D152</f>
        <v>Average score on relevant social knowledge and skills for personal development (Q7.)</v>
      </c>
      <c r="D10" s="329"/>
      <c r="E10" s="319"/>
      <c r="F10" s="319"/>
      <c r="G10" s="319"/>
      <c r="H10" s="319"/>
    </row>
    <row r="11" spans="1:17" ht="39" x14ac:dyDescent="0.25">
      <c r="A11" s="641"/>
      <c r="B11" s="377" t="str">
        <f>'CCCD Monitoring Framework'!C140</f>
        <v>Youth play an important role in the positive transformation of the communities</v>
      </c>
      <c r="C11" s="234" t="str">
        <f>'CCCD Monitoring Framework'!D140</f>
        <v>Average score on Youth Statements</v>
      </c>
      <c r="D11" s="519" t="str">
        <f>IFERROR(AVERAGE(D4:D10),"")</f>
        <v/>
      </c>
      <c r="E11" s="520" t="str">
        <f>IFERROR(AVERAGE(E4:E10),"")</f>
        <v/>
      </c>
      <c r="F11" s="520" t="str">
        <f>IFERROR(AVERAGE(F4:F10),"")</f>
        <v/>
      </c>
      <c r="G11" s="520" t="str">
        <f>IFERROR(AVERAGE(G4:G10),"")</f>
        <v/>
      </c>
      <c r="H11" s="521" t="str">
        <f>IFERROR(AVERAGE(H4:H10),"")</f>
        <v/>
      </c>
    </row>
    <row r="14" spans="1:17" ht="39" x14ac:dyDescent="0.25">
      <c r="A14" s="165" t="s">
        <v>317</v>
      </c>
      <c r="B14" s="165" t="s">
        <v>318</v>
      </c>
      <c r="C14" s="165" t="s">
        <v>319</v>
      </c>
      <c r="D14" s="273" t="s">
        <v>65</v>
      </c>
      <c r="E14" s="273" t="s">
        <v>66</v>
      </c>
      <c r="F14" s="273" t="s">
        <v>67</v>
      </c>
      <c r="G14" s="273" t="s">
        <v>68</v>
      </c>
      <c r="H14" s="273" t="s">
        <v>69</v>
      </c>
      <c r="I14" s="273" t="s">
        <v>70</v>
      </c>
      <c r="J14" s="273" t="s">
        <v>71</v>
      </c>
      <c r="K14" s="273" t="s">
        <v>72</v>
      </c>
      <c r="L14" s="273" t="s">
        <v>73</v>
      </c>
      <c r="M14" s="273" t="s">
        <v>74</v>
      </c>
      <c r="N14" s="273" t="s">
        <v>75</v>
      </c>
      <c r="O14" s="273" t="s">
        <v>76</v>
      </c>
      <c r="P14" s="273" t="s">
        <v>77</v>
      </c>
      <c r="Q14" s="273" t="s">
        <v>78</v>
      </c>
    </row>
    <row r="15" spans="1:17" ht="39" x14ac:dyDescent="0.25">
      <c r="A15" s="639" t="s">
        <v>332</v>
      </c>
      <c r="B15" s="376" t="str">
        <f>'CCCD Monitoring Framework'!C141</f>
        <v>Youth are economically active/ have decent work</v>
      </c>
      <c r="C15" s="200" t="str">
        <f>'CCCD Monitoring Framework'!D141</f>
        <v># of youth who find employment</v>
      </c>
      <c r="D15" s="319"/>
      <c r="E15" s="319"/>
      <c r="F15" s="319"/>
      <c r="G15" s="319"/>
      <c r="H15" s="319"/>
      <c r="I15" s="319"/>
      <c r="J15" s="319"/>
      <c r="K15" s="319"/>
      <c r="L15" s="319"/>
      <c r="M15" s="319"/>
      <c r="N15" s="319"/>
      <c r="O15" s="319"/>
      <c r="P15" s="319"/>
      <c r="Q15" s="319"/>
    </row>
    <row r="16" spans="1:17" ht="39" x14ac:dyDescent="0.25">
      <c r="A16" s="641"/>
      <c r="B16" s="376" t="str">
        <f>'CCCD Monitoring Framework'!C141</f>
        <v>Youth are economically active/ have decent work</v>
      </c>
      <c r="C16" s="200" t="str">
        <f>'CCCD Monitoring Framework'!D142</f>
        <v># of youth who become self employed</v>
      </c>
      <c r="D16" s="319"/>
      <c r="E16" s="319"/>
      <c r="F16" s="319"/>
      <c r="G16" s="319"/>
      <c r="H16" s="319"/>
      <c r="I16" s="319"/>
      <c r="J16" s="319"/>
      <c r="K16" s="319"/>
      <c r="L16" s="319"/>
      <c r="M16" s="319"/>
      <c r="N16" s="319"/>
      <c r="O16" s="319"/>
      <c r="P16" s="319"/>
      <c r="Q16" s="319"/>
    </row>
  </sheetData>
  <sheetProtection sheet="1" objects="1" scenarios="1"/>
  <mergeCells count="3">
    <mergeCell ref="A1:E2"/>
    <mergeCell ref="A4:A11"/>
    <mergeCell ref="A15:A16"/>
  </mergeCells>
  <phoneticPr fontId="3" type="noConversion"/>
  <pageMargins left="0.7" right="0.7" top="0.75" bottom="0.75" header="0.3" footer="0.3"/>
  <pageSetup paperSize="9" orientation="portrait" r:id="rId1"/>
  <ignoredErrors>
    <ignoredError sqref="B11 B7 B4:B6 B8:B10 C11 C4:C10" calculatedColumn="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C2EE-2C18-4D2F-8F12-0452B5EC3C8F}">
  <sheetPr codeName="Sheet23">
    <tabColor rgb="FFBAD9D4"/>
  </sheetPr>
  <dimension ref="A1:Q15"/>
  <sheetViews>
    <sheetView zoomScale="85" zoomScaleNormal="85" workbookViewId="0">
      <selection sqref="A1:H2"/>
    </sheetView>
  </sheetViews>
  <sheetFormatPr defaultColWidth="8.85546875" defaultRowHeight="15" x14ac:dyDescent="0.25"/>
  <cols>
    <col min="1" max="1" width="56.42578125" style="122" customWidth="1"/>
    <col min="2" max="2" width="46.7109375" style="122" customWidth="1"/>
    <col min="3" max="3" width="8.85546875" style="122"/>
    <col min="4" max="4" width="10.140625" style="122" customWidth="1"/>
    <col min="5" max="5" width="8.85546875" style="122"/>
    <col min="6" max="6" width="10" style="122" customWidth="1"/>
    <col min="7" max="7" width="8.85546875" style="122"/>
    <col min="8" max="8" width="9.7109375" style="122" customWidth="1"/>
    <col min="9" max="9" width="8.85546875" style="122"/>
    <col min="10" max="10" width="9.7109375" style="122" customWidth="1"/>
    <col min="11" max="11" width="8.85546875" style="122"/>
    <col min="12" max="12" width="10.42578125" style="122" customWidth="1"/>
    <col min="13" max="13" width="8.85546875" style="122"/>
    <col min="14" max="14" width="10" style="122" customWidth="1"/>
    <col min="15" max="15" width="8.85546875" style="122"/>
    <col min="16" max="16" width="10.140625" style="122" customWidth="1"/>
    <col min="17" max="16384" width="8.85546875" style="122"/>
  </cols>
  <sheetData>
    <row r="1" spans="1:17" x14ac:dyDescent="0.25">
      <c r="A1" s="567" t="s">
        <v>709</v>
      </c>
      <c r="B1" s="567"/>
      <c r="C1" s="567"/>
      <c r="D1" s="567"/>
      <c r="E1" s="567"/>
      <c r="F1" s="567"/>
      <c r="G1" s="567"/>
      <c r="H1" s="567"/>
    </row>
    <row r="2" spans="1:17" x14ac:dyDescent="0.25">
      <c r="A2" s="567"/>
      <c r="B2" s="567"/>
      <c r="C2" s="567"/>
      <c r="D2" s="567"/>
      <c r="E2" s="567"/>
      <c r="F2" s="567"/>
      <c r="G2" s="567"/>
      <c r="H2" s="567"/>
    </row>
    <row r="3" spans="1:17" ht="39" x14ac:dyDescent="0.25">
      <c r="A3" s="143" t="s">
        <v>318</v>
      </c>
      <c r="B3" s="108" t="s">
        <v>319</v>
      </c>
      <c r="C3" s="108" t="s">
        <v>710</v>
      </c>
      <c r="D3" s="451" t="s">
        <v>65</v>
      </c>
      <c r="E3" s="451" t="s">
        <v>66</v>
      </c>
      <c r="F3" s="451" t="s">
        <v>67</v>
      </c>
      <c r="G3" s="451" t="s">
        <v>68</v>
      </c>
      <c r="H3" s="451" t="s">
        <v>69</v>
      </c>
      <c r="I3" s="451" t="s">
        <v>70</v>
      </c>
      <c r="J3" s="451" t="s">
        <v>71</v>
      </c>
      <c r="K3" s="451" t="s">
        <v>72</v>
      </c>
      <c r="L3" s="451" t="s">
        <v>73</v>
      </c>
      <c r="M3" s="451" t="s">
        <v>74</v>
      </c>
      <c r="N3" s="451" t="s">
        <v>75</v>
      </c>
      <c r="O3" s="451" t="s">
        <v>76</v>
      </c>
      <c r="P3" s="451" t="s">
        <v>77</v>
      </c>
      <c r="Q3" s="451" t="s">
        <v>78</v>
      </c>
    </row>
    <row r="4" spans="1:17" s="385" customFormat="1" ht="39" x14ac:dyDescent="0.25">
      <c r="A4" s="199" t="str">
        <f>'CCCD Monitoring Framework'!C61</f>
        <v>Child Protection Committees are established and strengthened</v>
      </c>
      <c r="B4" s="296" t="str">
        <f>'CCCD Monitoring Framework'!D61</f>
        <v># of CPCs supported</v>
      </c>
      <c r="C4" s="318"/>
      <c r="D4" s="310"/>
      <c r="E4" s="310"/>
      <c r="F4" s="310"/>
      <c r="G4" s="310"/>
      <c r="H4" s="310"/>
      <c r="I4" s="310"/>
      <c r="J4" s="310"/>
      <c r="K4" s="310"/>
      <c r="L4" s="310"/>
      <c r="M4" s="310"/>
      <c r="N4" s="310"/>
      <c r="O4" s="310"/>
      <c r="P4" s="310"/>
      <c r="Q4" s="310"/>
    </row>
    <row r="5" spans="1:17" s="385" customFormat="1" ht="39" x14ac:dyDescent="0.25">
      <c r="A5" s="199" t="str">
        <f>'CCCD Monitoring Framework'!C61</f>
        <v>Child Protection Committees are established and strengthened</v>
      </c>
      <c r="B5" s="296" t="str">
        <f>'CCCD Monitoring Framework'!D62</f>
        <v># of trainings held for CPCs</v>
      </c>
      <c r="C5" s="318"/>
      <c r="D5" s="310"/>
      <c r="E5" s="310"/>
      <c r="F5" s="310"/>
      <c r="G5" s="310"/>
      <c r="H5" s="310"/>
      <c r="I5" s="310"/>
      <c r="J5" s="310"/>
      <c r="K5" s="310"/>
      <c r="L5" s="310"/>
      <c r="M5" s="310"/>
      <c r="N5" s="310"/>
      <c r="O5" s="310"/>
      <c r="P5" s="310"/>
      <c r="Q5" s="310"/>
    </row>
    <row r="6" spans="1:17" s="385" customFormat="1" ht="19.5" x14ac:dyDescent="0.25">
      <c r="A6" s="282" t="str">
        <f>'CCCD Monitoring Framework'!C50</f>
        <v>Children are protected by laws, policies and systems</v>
      </c>
      <c r="B6" s="296" t="str">
        <f>'CCCD Monitoring Framework'!D50</f>
        <v># of cases dealt with by CPCs</v>
      </c>
      <c r="C6" s="318"/>
      <c r="D6" s="310"/>
      <c r="E6" s="310"/>
      <c r="F6" s="310"/>
      <c r="G6" s="310"/>
      <c r="H6" s="310"/>
      <c r="I6" s="310"/>
      <c r="J6" s="310"/>
      <c r="K6" s="310"/>
      <c r="L6" s="310"/>
      <c r="M6" s="310"/>
      <c r="N6" s="310"/>
      <c r="O6" s="310"/>
      <c r="P6" s="310"/>
      <c r="Q6" s="310"/>
    </row>
    <row r="7" spans="1:17" s="385" customFormat="1" ht="58.5" x14ac:dyDescent="0.25">
      <c r="A7" s="199" t="str">
        <f>'CCCD Monitoring Framework'!C50</f>
        <v>Children are protected by laws, policies and systems</v>
      </c>
      <c r="B7" s="296" t="str">
        <f>'CCCD Monitoring Framework'!D51</f>
        <v># of child rights violation cases reported by project staff to relevant services (external services e.g. governmental services)</v>
      </c>
      <c r="C7" s="318"/>
      <c r="D7" s="310"/>
      <c r="E7" s="310"/>
      <c r="F7" s="310"/>
      <c r="G7" s="310"/>
      <c r="H7" s="310"/>
      <c r="I7" s="310"/>
      <c r="J7" s="310"/>
      <c r="K7" s="310"/>
      <c r="L7" s="310"/>
      <c r="M7" s="310"/>
      <c r="N7" s="310"/>
      <c r="O7" s="310"/>
      <c r="P7" s="310"/>
      <c r="Q7" s="310"/>
    </row>
    <row r="8" spans="1:17" s="385" customFormat="1" ht="39" x14ac:dyDescent="0.25">
      <c r="A8" s="283" t="str">
        <f>'CCCD Monitoring Framework'!C60</f>
        <v>Child Protection Committees identify child protection issues</v>
      </c>
      <c r="B8" s="195" t="str">
        <f>'CCCD Monitoring Framework'!D60</f>
        <v># of cases identified by CPCs</v>
      </c>
      <c r="C8" s="318"/>
      <c r="D8" s="310"/>
      <c r="E8" s="310"/>
      <c r="F8" s="310"/>
      <c r="G8" s="310"/>
      <c r="H8" s="310"/>
      <c r="I8" s="310"/>
      <c r="J8" s="310"/>
      <c r="K8" s="310"/>
      <c r="L8" s="310"/>
      <c r="M8" s="310"/>
      <c r="N8" s="310"/>
      <c r="O8" s="310"/>
      <c r="P8" s="310"/>
      <c r="Q8" s="310"/>
    </row>
    <row r="10" spans="1:17" ht="15.75" thickBot="1" x14ac:dyDescent="0.3"/>
    <row r="11" spans="1:17" ht="22.5" thickBot="1" x14ac:dyDescent="0.65">
      <c r="A11" s="599" t="s">
        <v>391</v>
      </c>
      <c r="B11" s="600"/>
      <c r="C11" s="600"/>
      <c r="D11" s="600"/>
      <c r="E11" s="642"/>
    </row>
    <row r="12" spans="1:17" ht="14.45" customHeight="1" x14ac:dyDescent="0.25">
      <c r="A12" s="606" t="s">
        <v>711</v>
      </c>
      <c r="B12" s="607"/>
      <c r="C12" s="607"/>
      <c r="D12" s="607"/>
      <c r="E12" s="608"/>
    </row>
    <row r="13" spans="1:17" ht="14.45" customHeight="1" x14ac:dyDescent="0.25">
      <c r="A13" s="609"/>
      <c r="B13" s="610"/>
      <c r="C13" s="610"/>
      <c r="D13" s="610"/>
      <c r="E13" s="611"/>
    </row>
    <row r="14" spans="1:17" ht="14.45" customHeight="1" x14ac:dyDescent="0.25">
      <c r="A14" s="609"/>
      <c r="B14" s="610"/>
      <c r="C14" s="610"/>
      <c r="D14" s="610"/>
      <c r="E14" s="611"/>
    </row>
    <row r="15" spans="1:17" ht="15" customHeight="1" thickBot="1" x14ac:dyDescent="0.3">
      <c r="A15" s="612"/>
      <c r="B15" s="613"/>
      <c r="C15" s="613"/>
      <c r="D15" s="613"/>
      <c r="E15" s="614"/>
    </row>
  </sheetData>
  <sheetProtection sheet="1" objects="1" scenarios="1"/>
  <protectedRanges>
    <protectedRange sqref="C4:Q8" name="Bereik1_1_2"/>
  </protectedRanges>
  <mergeCells count="3">
    <mergeCell ref="A1:H2"/>
    <mergeCell ref="A12:E15"/>
    <mergeCell ref="A11:E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3C7D-D25F-481A-A1F6-25CCFE79333B}">
  <sheetPr codeName="Sheet24">
    <tabColor rgb="FFBAD9D4"/>
  </sheetPr>
  <dimension ref="A1:H34"/>
  <sheetViews>
    <sheetView zoomScaleNormal="100" workbookViewId="0">
      <pane ySplit="3" topLeftCell="A4" activePane="bottomLeft" state="frozen"/>
      <selection pane="bottomLeft" activeCell="A4" sqref="A4"/>
    </sheetView>
  </sheetViews>
  <sheetFormatPr defaultColWidth="8.85546875" defaultRowHeight="15" x14ac:dyDescent="0.25"/>
  <cols>
    <col min="1" max="1" width="72.85546875" style="122" customWidth="1"/>
    <col min="2" max="8" width="10.7109375" style="122" customWidth="1"/>
    <col min="9" max="16384" width="8.85546875" style="122"/>
  </cols>
  <sheetData>
    <row r="1" spans="1:8" x14ac:dyDescent="0.25">
      <c r="A1" s="567" t="s">
        <v>712</v>
      </c>
      <c r="B1" s="567"/>
      <c r="C1" s="567"/>
      <c r="D1" s="567"/>
      <c r="E1" s="567"/>
      <c r="F1" s="567"/>
      <c r="G1" s="567"/>
      <c r="H1" s="567"/>
    </row>
    <row r="2" spans="1:8" x14ac:dyDescent="0.25">
      <c r="A2" s="567"/>
      <c r="B2" s="567"/>
      <c r="C2" s="567"/>
      <c r="D2" s="567"/>
      <c r="E2" s="567"/>
      <c r="F2" s="567"/>
      <c r="G2" s="567"/>
      <c r="H2" s="567"/>
    </row>
    <row r="3" spans="1:8" ht="39" x14ac:dyDescent="0.25">
      <c r="A3" s="458" t="s">
        <v>319</v>
      </c>
      <c r="B3" s="459" t="s">
        <v>66</v>
      </c>
      <c r="C3" s="459" t="s">
        <v>68</v>
      </c>
      <c r="D3" s="459" t="s">
        <v>70</v>
      </c>
      <c r="E3" s="459" t="s">
        <v>72</v>
      </c>
      <c r="F3" s="459" t="s">
        <v>74</v>
      </c>
      <c r="G3" s="459" t="s">
        <v>76</v>
      </c>
      <c r="H3" s="459" t="s">
        <v>78</v>
      </c>
    </row>
    <row r="4" spans="1:8" ht="19.5" x14ac:dyDescent="0.55000000000000004">
      <c r="A4" s="110" t="s">
        <v>713</v>
      </c>
      <c r="B4" s="198">
        <f>B5+B6</f>
        <v>0</v>
      </c>
      <c r="C4" s="198">
        <f t="shared" ref="C4:H4" si="0">C5+C6</f>
        <v>0</v>
      </c>
      <c r="D4" s="198">
        <f t="shared" si="0"/>
        <v>0</v>
      </c>
      <c r="E4" s="198">
        <f t="shared" si="0"/>
        <v>0</v>
      </c>
      <c r="F4" s="198">
        <f t="shared" si="0"/>
        <v>0</v>
      </c>
      <c r="G4" s="198">
        <f t="shared" si="0"/>
        <v>0</v>
      </c>
      <c r="H4" s="198">
        <f t="shared" si="0"/>
        <v>0</v>
      </c>
    </row>
    <row r="5" spans="1:8" ht="19.5" x14ac:dyDescent="0.55000000000000004">
      <c r="A5" s="110" t="s">
        <v>714</v>
      </c>
      <c r="B5" s="310"/>
      <c r="C5" s="310"/>
      <c r="D5" s="310"/>
      <c r="E5" s="310"/>
      <c r="F5" s="310"/>
      <c r="G5" s="310"/>
      <c r="H5" s="310"/>
    </row>
    <row r="6" spans="1:8" ht="19.5" x14ac:dyDescent="0.55000000000000004">
      <c r="A6" s="110" t="s">
        <v>715</v>
      </c>
      <c r="B6" s="310"/>
      <c r="C6" s="310"/>
      <c r="D6" s="310"/>
      <c r="E6" s="310"/>
      <c r="F6" s="310"/>
      <c r="G6" s="310"/>
      <c r="H6" s="310"/>
    </row>
    <row r="7" spans="1:8" ht="19.5" x14ac:dyDescent="0.55000000000000004">
      <c r="A7" s="110" t="s">
        <v>716</v>
      </c>
      <c r="B7" s="498"/>
      <c r="C7" s="498"/>
      <c r="D7" s="498"/>
      <c r="E7" s="498"/>
      <c r="F7" s="498"/>
      <c r="G7" s="498"/>
      <c r="H7" s="498"/>
    </row>
    <row r="8" spans="1:8" ht="19.5" x14ac:dyDescent="0.55000000000000004">
      <c r="A8" s="110" t="s">
        <v>717</v>
      </c>
      <c r="B8" s="498"/>
      <c r="C8" s="498"/>
      <c r="D8" s="498"/>
      <c r="E8" s="498"/>
      <c r="F8" s="498"/>
      <c r="G8" s="498"/>
      <c r="H8" s="498"/>
    </row>
    <row r="9" spans="1:8" ht="19.5" x14ac:dyDescent="0.55000000000000004">
      <c r="A9" s="110" t="s">
        <v>803</v>
      </c>
      <c r="B9" s="495"/>
      <c r="C9" s="495"/>
      <c r="D9" s="495"/>
      <c r="E9" s="495"/>
      <c r="F9" s="495"/>
      <c r="G9" s="495"/>
      <c r="H9" s="495"/>
    </row>
    <row r="10" spans="1:8" ht="19.5" x14ac:dyDescent="0.55000000000000004">
      <c r="A10" s="110" t="s">
        <v>804</v>
      </c>
      <c r="B10" s="494"/>
      <c r="C10" s="494"/>
      <c r="D10" s="494"/>
      <c r="E10" s="494"/>
      <c r="F10" s="494"/>
      <c r="G10" s="494"/>
      <c r="H10" s="494"/>
    </row>
    <row r="11" spans="1:8" ht="19.5" x14ac:dyDescent="0.55000000000000004">
      <c r="A11" s="110" t="s">
        <v>805</v>
      </c>
      <c r="B11" s="496"/>
      <c r="C11" s="496"/>
      <c r="D11" s="496"/>
      <c r="E11" s="496"/>
      <c r="F11" s="496"/>
      <c r="G11" s="496"/>
      <c r="H11" s="496"/>
    </row>
    <row r="12" spans="1:8" ht="19.5" x14ac:dyDescent="0.55000000000000004">
      <c r="A12" s="107" t="s">
        <v>806</v>
      </c>
      <c r="B12" s="496"/>
      <c r="C12" s="496"/>
      <c r="D12" s="496"/>
      <c r="E12" s="496"/>
      <c r="F12" s="496"/>
      <c r="G12" s="496"/>
      <c r="H12" s="496"/>
    </row>
    <row r="13" spans="1:8" ht="19.5" x14ac:dyDescent="0.55000000000000004">
      <c r="A13" s="107" t="s">
        <v>808</v>
      </c>
      <c r="B13" s="497"/>
      <c r="C13" s="497"/>
      <c r="D13" s="497"/>
      <c r="E13" s="497"/>
      <c r="F13" s="497"/>
      <c r="G13" s="497"/>
      <c r="H13" s="497"/>
    </row>
    <row r="14" spans="1:8" ht="19.5" x14ac:dyDescent="0.55000000000000004">
      <c r="A14" s="107" t="s">
        <v>807</v>
      </c>
      <c r="B14" s="497"/>
      <c r="C14" s="497"/>
      <c r="D14" s="497"/>
      <c r="E14" s="497"/>
      <c r="F14" s="497"/>
      <c r="G14" s="497"/>
      <c r="H14" s="497"/>
    </row>
    <row r="15" spans="1:8" ht="19.5" x14ac:dyDescent="0.55000000000000004">
      <c r="A15" s="110" t="s">
        <v>718</v>
      </c>
      <c r="B15" s="516" t="str">
        <f t="shared" ref="B15:H15" si="1">IFERROR(B11/B4,"")</f>
        <v/>
      </c>
      <c r="C15" s="516" t="str">
        <f t="shared" si="1"/>
        <v/>
      </c>
      <c r="D15" s="516" t="str">
        <f t="shared" si="1"/>
        <v/>
      </c>
      <c r="E15" s="516" t="str">
        <f t="shared" si="1"/>
        <v/>
      </c>
      <c r="F15" s="516" t="str">
        <f t="shared" si="1"/>
        <v/>
      </c>
      <c r="G15" s="516" t="str">
        <f t="shared" si="1"/>
        <v/>
      </c>
      <c r="H15" s="516" t="str">
        <f t="shared" si="1"/>
        <v/>
      </c>
    </row>
    <row r="16" spans="1:8" ht="19.5" x14ac:dyDescent="0.55000000000000004">
      <c r="A16" s="110" t="s">
        <v>745</v>
      </c>
      <c r="B16" s="517" t="str">
        <f t="shared" ref="B16:H16" si="2">IFERROR(B14/B12,"")</f>
        <v/>
      </c>
      <c r="C16" s="517" t="str">
        <f t="shared" si="2"/>
        <v/>
      </c>
      <c r="D16" s="517" t="str">
        <f t="shared" si="2"/>
        <v/>
      </c>
      <c r="E16" s="517" t="str">
        <f t="shared" si="2"/>
        <v/>
      </c>
      <c r="F16" s="517" t="str">
        <f t="shared" si="2"/>
        <v/>
      </c>
      <c r="G16" s="517" t="str">
        <f t="shared" si="2"/>
        <v/>
      </c>
      <c r="H16" s="517" t="str">
        <f t="shared" si="2"/>
        <v/>
      </c>
    </row>
    <row r="17" spans="1:8" ht="19.5" x14ac:dyDescent="0.55000000000000004">
      <c r="A17" s="502" t="s">
        <v>811</v>
      </c>
      <c r="B17" s="512"/>
      <c r="C17" s="512"/>
      <c r="D17" s="512"/>
      <c r="E17" s="512"/>
      <c r="F17" s="512"/>
      <c r="G17" s="512"/>
      <c r="H17" s="513"/>
    </row>
    <row r="18" spans="1:8" ht="19.5" x14ac:dyDescent="0.55000000000000004">
      <c r="A18" s="270" t="s">
        <v>719</v>
      </c>
      <c r="B18" s="499"/>
      <c r="C18" s="499"/>
      <c r="D18" s="499"/>
      <c r="E18" s="499"/>
      <c r="F18" s="499"/>
      <c r="G18" s="499"/>
      <c r="H18" s="499"/>
    </row>
    <row r="19" spans="1:8" ht="19.5" x14ac:dyDescent="0.55000000000000004">
      <c r="A19" s="269" t="s">
        <v>720</v>
      </c>
      <c r="B19" s="499"/>
      <c r="C19" s="499"/>
      <c r="D19" s="499"/>
      <c r="E19" s="499"/>
      <c r="F19" s="499"/>
      <c r="G19" s="499"/>
      <c r="H19" s="499"/>
    </row>
    <row r="20" spans="1:8" ht="19.5" x14ac:dyDescent="0.55000000000000004">
      <c r="A20" s="269" t="s">
        <v>721</v>
      </c>
      <c r="B20" s="499"/>
      <c r="C20" s="499"/>
      <c r="D20" s="499"/>
      <c r="E20" s="499"/>
      <c r="F20" s="499"/>
      <c r="G20" s="499"/>
      <c r="H20" s="499"/>
    </row>
    <row r="21" spans="1:8" ht="19.5" x14ac:dyDescent="0.55000000000000004">
      <c r="A21" s="269" t="s">
        <v>722</v>
      </c>
      <c r="B21" s="499"/>
      <c r="C21" s="499"/>
      <c r="D21" s="499"/>
      <c r="E21" s="499"/>
      <c r="F21" s="499"/>
      <c r="G21" s="499"/>
      <c r="H21" s="499"/>
    </row>
    <row r="22" spans="1:8" ht="19.5" x14ac:dyDescent="0.55000000000000004">
      <c r="A22" s="269" t="s">
        <v>723</v>
      </c>
      <c r="B22" s="499"/>
      <c r="C22" s="499"/>
      <c r="D22" s="499"/>
      <c r="E22" s="499"/>
      <c r="F22" s="499"/>
      <c r="G22" s="499"/>
      <c r="H22" s="499"/>
    </row>
    <row r="23" spans="1:8" ht="19.5" x14ac:dyDescent="0.55000000000000004">
      <c r="A23" s="269" t="s">
        <v>724</v>
      </c>
      <c r="B23" s="499"/>
      <c r="C23" s="499"/>
      <c r="D23" s="499"/>
      <c r="E23" s="499"/>
      <c r="F23" s="499"/>
      <c r="G23" s="499"/>
      <c r="H23" s="499"/>
    </row>
    <row r="24" spans="1:8" ht="19.5" x14ac:dyDescent="0.55000000000000004">
      <c r="A24" s="501" t="s">
        <v>812</v>
      </c>
      <c r="B24" s="514"/>
      <c r="C24" s="514"/>
      <c r="D24" s="514"/>
      <c r="E24" s="514"/>
      <c r="F24" s="514"/>
      <c r="G24" s="514"/>
      <c r="H24" s="515"/>
    </row>
    <row r="25" spans="1:8" ht="19.5" x14ac:dyDescent="0.55000000000000004">
      <c r="A25" s="110" t="s">
        <v>809</v>
      </c>
      <c r="B25" s="500"/>
      <c r="C25" s="500"/>
      <c r="D25" s="500"/>
      <c r="E25" s="500"/>
      <c r="F25" s="500"/>
      <c r="G25" s="500"/>
      <c r="H25" s="500"/>
    </row>
    <row r="26" spans="1:8" ht="19.5" x14ac:dyDescent="0.55000000000000004">
      <c r="A26" s="110" t="s">
        <v>810</v>
      </c>
      <c r="B26" s="500"/>
      <c r="C26" s="500"/>
      <c r="D26" s="500"/>
      <c r="E26" s="500"/>
      <c r="F26" s="500"/>
      <c r="G26" s="500"/>
      <c r="H26" s="500"/>
    </row>
    <row r="27" spans="1:8" ht="19.899999999999999" customHeight="1" x14ac:dyDescent="0.55000000000000004">
      <c r="A27" s="110" t="s">
        <v>813</v>
      </c>
      <c r="B27" s="500"/>
      <c r="C27" s="500"/>
      <c r="D27" s="500"/>
      <c r="E27" s="500"/>
      <c r="F27" s="500"/>
      <c r="G27" s="500"/>
      <c r="H27" s="500"/>
    </row>
    <row r="28" spans="1:8" ht="19.899999999999999" customHeight="1" x14ac:dyDescent="0.55000000000000004">
      <c r="A28" s="110" t="s">
        <v>814</v>
      </c>
      <c r="B28" s="500"/>
      <c r="C28" s="500"/>
      <c r="D28" s="500"/>
      <c r="E28" s="500"/>
      <c r="F28" s="500"/>
      <c r="G28" s="500"/>
      <c r="H28" s="500"/>
    </row>
    <row r="29" spans="1:8" ht="19.899999999999999" customHeight="1" x14ac:dyDescent="0.55000000000000004">
      <c r="A29" s="110" t="s">
        <v>815</v>
      </c>
      <c r="B29" s="500"/>
      <c r="C29" s="500"/>
      <c r="D29" s="500"/>
      <c r="E29" s="500"/>
      <c r="F29" s="500"/>
      <c r="G29" s="500"/>
      <c r="H29" s="500"/>
    </row>
    <row r="30" spans="1:8" ht="19.899999999999999" customHeight="1" x14ac:dyDescent="0.55000000000000004">
      <c r="A30" s="110" t="s">
        <v>816</v>
      </c>
      <c r="B30" s="500"/>
      <c r="C30" s="500"/>
      <c r="D30" s="500"/>
      <c r="E30" s="500"/>
      <c r="F30" s="500"/>
      <c r="G30" s="500"/>
      <c r="H30" s="500"/>
    </row>
    <row r="31" spans="1:8" ht="19.899999999999999" customHeight="1" x14ac:dyDescent="0.55000000000000004">
      <c r="A31" s="110" t="s">
        <v>817</v>
      </c>
      <c r="B31" s="500"/>
      <c r="C31" s="500"/>
      <c r="D31" s="500"/>
      <c r="E31" s="500"/>
      <c r="F31" s="500"/>
      <c r="G31" s="500"/>
      <c r="H31" s="500"/>
    </row>
    <row r="32" spans="1:8" ht="19.899999999999999" customHeight="1" x14ac:dyDescent="0.55000000000000004">
      <c r="A32" s="110" t="s">
        <v>818</v>
      </c>
      <c r="B32" s="500"/>
      <c r="C32" s="500"/>
      <c r="D32" s="500"/>
      <c r="E32" s="500"/>
      <c r="F32" s="500"/>
      <c r="G32" s="500"/>
      <c r="H32" s="500"/>
    </row>
    <row r="33" spans="1:8" ht="19.899999999999999" customHeight="1" x14ac:dyDescent="0.55000000000000004">
      <c r="A33" s="110" t="s">
        <v>819</v>
      </c>
      <c r="B33" s="500"/>
      <c r="C33" s="500"/>
      <c r="D33" s="500"/>
      <c r="E33" s="500"/>
      <c r="F33" s="500"/>
      <c r="G33" s="500"/>
      <c r="H33" s="500"/>
    </row>
    <row r="34" spans="1:8" ht="19.899999999999999" customHeight="1" x14ac:dyDescent="0.25"/>
  </sheetData>
  <sheetProtection sheet="1" objects="1" scenarios="1"/>
  <protectedRanges>
    <protectedRange sqref="B25:H33 B5:H14" name="Bereik1_1_2"/>
  </protectedRanges>
  <mergeCells count="1">
    <mergeCell ref="A1:H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875F-A5BE-4B18-84A3-C10DEA9E9A05}">
  <sheetPr codeName="Sheet25"/>
  <dimension ref="A1:H14"/>
  <sheetViews>
    <sheetView workbookViewId="0">
      <selection activeCell="G32" sqref="G32"/>
    </sheetView>
  </sheetViews>
  <sheetFormatPr defaultRowHeight="15" x14ac:dyDescent="0.25"/>
  <cols>
    <col min="5" max="5" width="35.7109375" bestFit="1" customWidth="1"/>
  </cols>
  <sheetData>
    <row r="1" spans="1:8" x14ac:dyDescent="0.25">
      <c r="A1" s="33" t="s">
        <v>725</v>
      </c>
      <c r="E1" s="25" t="s">
        <v>726</v>
      </c>
      <c r="H1" t="s">
        <v>727</v>
      </c>
    </row>
    <row r="2" spans="1:8" x14ac:dyDescent="0.25">
      <c r="A2" t="s">
        <v>728</v>
      </c>
      <c r="E2" s="25" t="s">
        <v>729</v>
      </c>
      <c r="H2" t="s">
        <v>730</v>
      </c>
    </row>
    <row r="3" spans="1:8" x14ac:dyDescent="0.25">
      <c r="A3" t="s">
        <v>731</v>
      </c>
      <c r="E3" s="25" t="s">
        <v>732</v>
      </c>
      <c r="H3" t="s">
        <v>733</v>
      </c>
    </row>
    <row r="4" spans="1:8" x14ac:dyDescent="0.25">
      <c r="E4" s="25" t="s">
        <v>734</v>
      </c>
      <c r="H4" t="s">
        <v>735</v>
      </c>
    </row>
    <row r="5" spans="1:8" x14ac:dyDescent="0.25">
      <c r="E5" s="25" t="s">
        <v>736</v>
      </c>
      <c r="H5" t="s">
        <v>737</v>
      </c>
    </row>
    <row r="6" spans="1:8" x14ac:dyDescent="0.25">
      <c r="E6" s="25" t="s">
        <v>738</v>
      </c>
    </row>
    <row r="11" spans="1:8" x14ac:dyDescent="0.25">
      <c r="E11" t="s">
        <v>739</v>
      </c>
    </row>
    <row r="12" spans="1:8" x14ac:dyDescent="0.25">
      <c r="E12" t="s">
        <v>740</v>
      </c>
    </row>
    <row r="13" spans="1:8" x14ac:dyDescent="0.25">
      <c r="E13" t="s">
        <v>741</v>
      </c>
    </row>
    <row r="14" spans="1:8" x14ac:dyDescent="0.25">
      <c r="E14" t="s">
        <v>742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1B88-CBA5-49F4-87D0-F1036417312C}">
  <sheetPr codeName="Sheet2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febe6436-28a9-4409-b969-e2acb57d1a6c" xsi:nil="true"/>
    <_x006a_kg0 xmlns="febe6436-28a9-4409-b969-e2acb57d1a6c" xsi:nil="true"/>
    <rnvr xmlns="febe6436-28a9-4409-b969-e2acb57d1a6c" xsi:nil="true"/>
    <_x0063_du4 xmlns="febe6436-28a9-4409-b969-e2acb57d1a6c" xsi:nil="true"/>
    <Organisationlevel xmlns="febe6436-28a9-4409-b969-e2acb57d1a6c" xsi:nil="true"/>
    <TaxCatchAll xmlns="718fd0c1-6157-4482-a205-d1630a85d156" xsi:nil="true"/>
    <lcf76f155ced4ddcb4097134ff3c332f xmlns="febe6436-28a9-4409-b969-e2acb57d1a6c">
      <Terms xmlns="http://schemas.microsoft.com/office/infopath/2007/PartnerControls"/>
    </lcf76f155ced4ddcb4097134ff3c332f>
    <SharedWithUsers xmlns="718fd0c1-6157-4482-a205-d1630a85d156">
      <UserInfo>
        <DisplayName>Andries Schuttinga</DisplayName>
        <AccountId>40</AccountId>
        <AccountType/>
      </UserInfo>
      <UserInfo>
        <DisplayName>Geert de Jonge</DisplayName>
        <AccountId>33</AccountId>
        <AccountType/>
      </UserInfo>
      <UserInfo>
        <DisplayName>Martin Vierhuizen</DisplayName>
        <AccountId>15</AccountId>
        <AccountType/>
      </UserInfo>
      <UserInfo>
        <DisplayName>Ruben Schermers</DisplayName>
        <AccountId>76</AccountId>
        <AccountType/>
      </UserInfo>
      <UserInfo>
        <DisplayName>Janita Visser</DisplayName>
        <AccountId>47</AccountId>
        <AccountType/>
      </UserInfo>
      <UserInfo>
        <DisplayName>Michele Kaneza</DisplayName>
        <AccountId>95</AccountId>
        <AccountType/>
      </UserInfo>
      <UserInfo>
        <DisplayName>Claire Mukosh</DisplayName>
        <AccountId>123</AccountId>
        <AccountType/>
      </UserInfo>
      <UserInfo>
        <DisplayName>Richard Otieno</DisplayName>
        <AccountId>42</AccountId>
        <AccountType/>
      </UserInfo>
      <UserInfo>
        <DisplayName>Marga Baaijens</DisplayName>
        <AccountId>30</AccountId>
        <AccountType/>
      </UserInfo>
    </SharedWithUsers>
    <CCCDofTurakura xmlns="febe6436-28a9-4409-b969-e2acb57d1a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773E99A4DDC4DA1B4BF6FF6C74790" ma:contentTypeVersion="29" ma:contentTypeDescription="Create a new document." ma:contentTypeScope="" ma:versionID="8b18b29db22b7777646cb3477ff15838">
  <xsd:schema xmlns:xsd="http://www.w3.org/2001/XMLSchema" xmlns:xs="http://www.w3.org/2001/XMLSchema" xmlns:p="http://schemas.microsoft.com/office/2006/metadata/properties" xmlns:ns2="febe6436-28a9-4409-b969-e2acb57d1a6c" xmlns:ns3="718fd0c1-6157-4482-a205-d1630a85d156" targetNamespace="http://schemas.microsoft.com/office/2006/metadata/properties" ma:root="true" ma:fieldsID="e9795e32f64351f4c9dfd2e6e7f8d299" ns2:_="" ns3:_="">
    <xsd:import namespace="febe6436-28a9-4409-b969-e2acb57d1a6c"/>
    <xsd:import namespace="718fd0c1-6157-4482-a205-d1630a85d1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Year" minOccurs="0"/>
                <xsd:element ref="ns2:Organisationleve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_x006a_kg0" minOccurs="0"/>
                <xsd:element ref="ns2:rnvr" minOccurs="0"/>
                <xsd:element ref="ns2:_x0063_du4"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CCCDofTuraku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e6436-28a9-4409-b969-e2acb57d1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Year" ma:index="12" nillable="true" ma:displayName="Year" ma:format="Dropdown"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Onbekend"/>
          <xsd:enumeration value="2022"/>
          <xsd:enumeration value="2024"/>
        </xsd:restriction>
      </xsd:simpleType>
    </xsd:element>
    <xsd:element name="Organisationlevel" ma:index="13" nillable="true" ma:displayName="Organisation level" ma:format="Dropdown" ma:internalName="Organisationlevel">
      <xsd:simpleType>
        <xsd:restriction base="dms:Choice">
          <xsd:enumeration value="Red een Kind"/>
          <xsd:enumeration value="HAC International"/>
          <xsd:enumeration value="HAC Africa"/>
          <xsd:enumeration value="HAC Burundi"/>
          <xsd:enumeration value="HAC DRC"/>
          <xsd:enumeration value="HAC of India"/>
          <xsd:enumeration value="HAC Malawi"/>
          <xsd:enumeration value="HAC Rwanda"/>
          <xsd:enumeration value="HAC South Sudan"/>
          <xsd:enumeration value="HAC Uganda"/>
          <xsd:enumeration value="Other Countries"/>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x006a_kg0" ma:index="22" nillable="true" ma:displayName="Topic" ma:internalName="_x006a_kg0">
      <xsd:simpleType>
        <xsd:restriction base="dms:Text"/>
      </xsd:simpleType>
    </xsd:element>
    <xsd:element name="rnvr" ma:index="23" nillable="true" ma:displayName="Tekst" ma:internalName="rnvr">
      <xsd:simpleType>
        <xsd:restriction base="dms:Text"/>
      </xsd:simpleType>
    </xsd:element>
    <xsd:element name="_x0063_du4" ma:index="25" nillable="true" ma:displayName="Tekst" ma:internalName="_x0063_du4">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a0bc3a11-e066-4af1-b61e-2950df2ccc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CCCDofTurakura" ma:index="32" nillable="true" ma:displayName="CCCD of Turakura" ma:format="Dropdown" ma:internalName="CCCDofTurakura">
      <xsd:complexType>
        <xsd:complexContent>
          <xsd:extension base="dms:MultiChoice">
            <xsd:sequence>
              <xsd:element name="Value" maxOccurs="unbounded" minOccurs="0" nillable="true">
                <xsd:simpleType>
                  <xsd:restriction base="dms:Choice">
                    <xsd:enumeration value="CCCD"/>
                    <xsd:enumeration value="Turakura"/>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8fd0c1-6157-4482-a205-d1630a85d1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d85cda1-398b-4d6c-9b00-20648c4d65b2}" ma:internalName="TaxCatchAll" ma:showField="CatchAllData" ma:web="718fd0c1-6157-4482-a205-d1630a85d1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24"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7215C6-81C0-4818-97E1-5F16C7DAEB47}">
  <ds:schemaRefs>
    <ds:schemaRef ds:uri="http://purl.org/dc/elements/1.1/"/>
    <ds:schemaRef ds:uri="http://schemas.microsoft.com/office/2006/documentManagement/types"/>
    <ds:schemaRef ds:uri="febe6436-28a9-4409-b969-e2acb57d1a6c"/>
    <ds:schemaRef ds:uri="http://purl.org/dc/terms/"/>
    <ds:schemaRef ds:uri="718fd0c1-6157-4482-a205-d1630a85d156"/>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DB7DDF9-13BE-43F8-9BDC-0D0A71B8D291}">
  <ds:schemaRefs>
    <ds:schemaRef ds:uri="http://schemas.microsoft.com/sharepoint/v3/contenttype/forms"/>
  </ds:schemaRefs>
</ds:datastoreItem>
</file>

<file path=customXml/itemProps3.xml><?xml version="1.0" encoding="utf-8"?>
<ds:datastoreItem xmlns:ds="http://schemas.openxmlformats.org/officeDocument/2006/customXml" ds:itemID="{03AA2AF6-AC06-46C9-8A72-2D412A89F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e6436-28a9-4409-b969-e2acb57d1a6c"/>
    <ds:schemaRef ds:uri="718fd0c1-6157-4482-a205-d1630a85d1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INSTRUCTIONS</vt:lpstr>
      <vt:lpstr>Project information</vt:lpstr>
      <vt:lpstr>Objectives Tree</vt:lpstr>
      <vt:lpstr>CCCD Monitoring Framework</vt:lpstr>
      <vt:lpstr>Outputs</vt:lpstr>
      <vt:lpstr>Child Status Index (tool)</vt:lpstr>
      <vt:lpstr>Child Status Index Data</vt:lpstr>
      <vt:lpstr>Child Wellbeing Measurement Fr.</vt:lpstr>
      <vt:lpstr>Child Wellbeing Meas. Data</vt:lpstr>
      <vt:lpstr>Community Empowerment Scorecard</vt:lpstr>
      <vt:lpstr>Community Empowerment Data</vt:lpstr>
      <vt:lpstr>Community Group Capacity Scorec</vt:lpstr>
      <vt:lpstr>Comm. Group Capacity Data</vt:lpstr>
      <vt:lpstr>Parenting practices</vt:lpstr>
      <vt:lpstr>Parenting practices Report</vt:lpstr>
      <vt:lpstr>Parenting Challenge Outputs</vt:lpstr>
      <vt:lpstr>ECDC Scorecard</vt:lpstr>
      <vt:lpstr>ECDC Report</vt:lpstr>
      <vt:lpstr>ECDC Outputs</vt:lpstr>
      <vt:lpstr>Farmer family statements </vt:lpstr>
      <vt:lpstr>Farmer family st. Data</vt:lpstr>
      <vt:lpstr>Youth Statements</vt:lpstr>
      <vt:lpstr>Youth Data</vt:lpstr>
      <vt:lpstr>CPC Data</vt:lpstr>
      <vt:lpstr>SHG Data</vt:lpstr>
      <vt:lpstr>Blad2</vt:lpstr>
      <vt:lpstr>Blad4</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Janita Visser</dc:creator>
  <cp:keywords/>
  <dc:description/>
  <cp:lastModifiedBy>Ruben Schermers</cp:lastModifiedBy>
  <cp:revision/>
  <dcterms:created xsi:type="dcterms:W3CDTF">2021-05-31T18:02:45Z</dcterms:created>
  <dcterms:modified xsi:type="dcterms:W3CDTF">2024-10-11T08:29:54Z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0x010100B31773E99A4DDC4DA1B4BF6FF6C74790</vt:lpwstr>
  </property>
  <property fmtid="{D5CDD505-2E9C-101B-9397-08002B2CF9AE}" pid="3" name="MediaServiceImageTags">
    <vt:lpwstr/>
  </property>
</Properties>
</file>