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tables/table6.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7.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tables/table8.xml" ContentType="application/vnd.openxmlformats-officedocument.spreadsheetml.table+xml"/>
  <Override PartName="/xl/drawings/drawing19.xml" ContentType="application/vnd.openxmlformats-officedocument.drawing+xml"/>
  <Override PartName="/xl/drawings/drawing20.xml" ContentType="application/vnd.openxmlformats-officedocument.drawing+xml"/>
  <Override PartName="/xl/tables/table9.xml" ContentType="application/vnd.openxmlformats-officedocument.spreadsheetml.table+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redeenkind.sharepoint.com/sites/ExpertiseProgramming/Gedeelde documenten/Development CCCD/PMEAL/Tools and Indicators/PMEAL CCCD Reporting Framework/"/>
    </mc:Choice>
  </mc:AlternateContent>
  <xr:revisionPtr revIDLastSave="26694" documentId="8_{74F851AB-8964-4F88-B606-656F239F9906}" xr6:coauthVersionLast="47" xr6:coauthVersionMax="47" xr10:uidLastSave="{70F41899-7E64-4AEC-A8B7-557E66150E3B}"/>
  <bookViews>
    <workbookView xWindow="-120" yWindow="-120" windowWidth="29040" windowHeight="15720" xr2:uid="{F45C5A8B-F963-4408-A0D9-BE23698C0BBE}"/>
  </bookViews>
  <sheets>
    <sheet name="INSTRUCTIONS" sheetId="31" r:id="rId1"/>
    <sheet name="Project information" sheetId="34" r:id="rId2"/>
    <sheet name="Objectives Tree" sheetId="15" r:id="rId3"/>
    <sheet name="CCCD Monitoring Framework" sheetId="1" r:id="rId4"/>
    <sheet name="Outputs" sheetId="33" r:id="rId5"/>
    <sheet name="Child Status Index (tool)" sheetId="4" r:id="rId6"/>
    <sheet name="Child Status Index Data" sheetId="16" r:id="rId7"/>
    <sheet name="Child Wellbeing Measurement Fr." sheetId="38" r:id="rId8"/>
    <sheet name="Child Wellbeing Meas. Data" sheetId="39" r:id="rId9"/>
    <sheet name="Community Empowerment Scorecard" sheetId="5" r:id="rId10"/>
    <sheet name="Community Empowerment Data" sheetId="17" r:id="rId11"/>
    <sheet name="Community Group Capacity Scorec" sheetId="6" r:id="rId12"/>
    <sheet name="Comm. Group Capacity Data" sheetId="12" r:id="rId13"/>
    <sheet name="Parenting practices" sheetId="40" r:id="rId14"/>
    <sheet name="Parenting practices Report" sheetId="41" r:id="rId15"/>
    <sheet name="Parenting Challenge Outputs" sheetId="42" r:id="rId16"/>
    <sheet name="ECDC Scorecard" sheetId="45" r:id="rId17"/>
    <sheet name="ECDC Report" sheetId="30" r:id="rId18"/>
    <sheet name="ECDC Outputs" sheetId="43" r:id="rId19"/>
    <sheet name="Farmer family statements " sheetId="35" r:id="rId20"/>
    <sheet name="Farmer family st. Data" sheetId="26" r:id="rId21"/>
    <sheet name="Youth Statements" sheetId="37" r:id="rId22"/>
    <sheet name="Youth Data" sheetId="28" r:id="rId23"/>
    <sheet name="CPC Data" sheetId="24" r:id="rId24"/>
    <sheet name="SHG Data" sheetId="36" r:id="rId25"/>
    <sheet name="Blad2" sheetId="2" state="hidden" r:id="rId26"/>
    <sheet name="Blad4" sheetId="10" state="hidden" r:id="rId27"/>
  </sheets>
  <definedNames>
    <definedName name="_xlnm.Print_Area" localSheetId="0">INSTRUCTIONS!$A$1:$M$38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33" l="1"/>
  <c r="U12" i="43"/>
  <c r="BF12" i="43"/>
  <c r="BE12" i="43"/>
  <c r="BC12" i="43"/>
  <c r="BB12" i="43"/>
  <c r="AZ12" i="43"/>
  <c r="AX12" i="43"/>
  <c r="AW12" i="43"/>
  <c r="AU12" i="43"/>
  <c r="AT12" i="43"/>
  <c r="AR12" i="43"/>
  <c r="AP12" i="43"/>
  <c r="AO12" i="43"/>
  <c r="AM12" i="43"/>
  <c r="AL12" i="43"/>
  <c r="AJ12" i="43"/>
  <c r="AH12" i="43"/>
  <c r="AG12" i="43"/>
  <c r="AE12" i="43"/>
  <c r="AD12" i="43"/>
  <c r="AB12" i="43"/>
  <c r="Z12" i="43"/>
  <c r="Y12" i="43"/>
  <c r="W12" i="43"/>
  <c r="V12" i="43"/>
  <c r="T12" i="43"/>
  <c r="R12" i="43"/>
  <c r="Q12" i="43"/>
  <c r="O12" i="43"/>
  <c r="N12" i="43"/>
  <c r="L12" i="43"/>
  <c r="J12" i="43"/>
  <c r="I12" i="43"/>
  <c r="I39" i="33"/>
  <c r="H12" i="43"/>
  <c r="G12" i="43"/>
  <c r="F12" i="43"/>
  <c r="D12" i="43"/>
  <c r="BE39" i="33"/>
  <c r="BD12" i="43"/>
  <c r="BB39" i="33"/>
  <c r="BA12" i="43"/>
  <c r="AW39" i="33"/>
  <c r="AV12" i="43"/>
  <c r="AT39" i="33"/>
  <c r="AS12" i="43"/>
  <c r="AO39" i="33"/>
  <c r="AN12" i="43"/>
  <c r="AL39" i="33"/>
  <c r="AK12" i="43"/>
  <c r="AG39" i="33"/>
  <c r="AF12" i="43"/>
  <c r="AD39" i="33"/>
  <c r="AC12" i="43"/>
  <c r="Y39" i="33"/>
  <c r="X12" i="43"/>
  <c r="Q39" i="33"/>
  <c r="P12" i="43"/>
  <c r="N39" i="33"/>
  <c r="M12" i="43"/>
  <c r="F39" i="33"/>
  <c r="E12" i="43"/>
  <c r="N22" i="33"/>
  <c r="F21" i="33"/>
  <c r="F20" i="33"/>
  <c r="F19" i="33"/>
  <c r="BE24" i="33"/>
  <c r="BB24" i="33"/>
  <c r="AW24" i="33"/>
  <c r="AT24" i="33"/>
  <c r="AO24" i="33"/>
  <c r="AL24" i="33"/>
  <c r="AG24" i="33"/>
  <c r="AD24" i="33"/>
  <c r="Y24" i="33"/>
  <c r="V24" i="33"/>
  <c r="Q24" i="33"/>
  <c r="N24" i="33"/>
  <c r="I24" i="33"/>
  <c r="F24" i="33"/>
  <c r="BE23" i="33"/>
  <c r="BB23" i="33"/>
  <c r="AW23" i="33"/>
  <c r="AT23" i="33"/>
  <c r="AO23" i="33"/>
  <c r="AL23" i="33"/>
  <c r="AG23" i="33"/>
  <c r="AD23" i="33"/>
  <c r="Y23" i="33"/>
  <c r="V23" i="33"/>
  <c r="Q23" i="33"/>
  <c r="N23" i="33"/>
  <c r="I23" i="33"/>
  <c r="F23" i="33"/>
  <c r="BE22" i="33"/>
  <c r="BB22" i="33"/>
  <c r="AW22" i="33"/>
  <c r="AT22" i="33"/>
  <c r="AO22" i="33"/>
  <c r="AL22" i="33"/>
  <c r="AG22" i="33"/>
  <c r="AD22" i="33"/>
  <c r="Y22" i="33"/>
  <c r="V22" i="33"/>
  <c r="Q22" i="33"/>
  <c r="I22" i="33"/>
  <c r="F22" i="33"/>
  <c r="BE21" i="33"/>
  <c r="BB21" i="33"/>
  <c r="AW21" i="33"/>
  <c r="AT21" i="33"/>
  <c r="AO21" i="33"/>
  <c r="AL21" i="33"/>
  <c r="AG21" i="33"/>
  <c r="AD21" i="33"/>
  <c r="Y21" i="33"/>
  <c r="V21" i="33"/>
  <c r="Q21" i="33"/>
  <c r="N21" i="33"/>
  <c r="I21" i="33"/>
  <c r="BE20" i="33"/>
  <c r="BB20" i="33"/>
  <c r="AW20" i="33"/>
  <c r="AT20" i="33"/>
  <c r="AO20" i="33"/>
  <c r="AL20" i="33"/>
  <c r="AG20" i="33"/>
  <c r="AD20" i="33"/>
  <c r="Y20" i="33"/>
  <c r="V20" i="33"/>
  <c r="Q20" i="33"/>
  <c r="N20" i="33"/>
  <c r="I20" i="33"/>
  <c r="D25" i="33"/>
  <c r="B16" i="36"/>
  <c r="AV6" i="42"/>
  <c r="H10" i="42"/>
  <c r="H8" i="42"/>
  <c r="H7" i="42"/>
  <c r="H6" i="42"/>
  <c r="I17" i="33"/>
  <c r="L29" i="1"/>
  <c r="P31" i="1"/>
  <c r="O31" i="1"/>
  <c r="N31" i="1"/>
  <c r="P30" i="1"/>
  <c r="O30" i="1"/>
  <c r="N30" i="1"/>
  <c r="M31" i="1"/>
  <c r="M30" i="1"/>
  <c r="L30" i="1"/>
  <c r="K30" i="1"/>
  <c r="J31" i="1"/>
  <c r="J30" i="1"/>
  <c r="BB19" i="33"/>
  <c r="BE19" i="33"/>
  <c r="AW19" i="33"/>
  <c r="AT19" i="33"/>
  <c r="AO19" i="33"/>
  <c r="AL19" i="33"/>
  <c r="AG19" i="33"/>
  <c r="AD19" i="33"/>
  <c r="Y19" i="33"/>
  <c r="V19" i="33"/>
  <c r="Q19" i="33"/>
  <c r="N19" i="33"/>
  <c r="I19" i="33"/>
  <c r="L31" i="1"/>
  <c r="F17" i="33"/>
  <c r="L17" i="33"/>
  <c r="K31" i="1"/>
  <c r="D19" i="33"/>
  <c r="D18" i="33"/>
  <c r="B26" i="33"/>
  <c r="B19" i="33"/>
  <c r="B18" i="33"/>
  <c r="BG142" i="1"/>
  <c r="BF142" i="1"/>
  <c r="BG141" i="1"/>
  <c r="BF141" i="1"/>
  <c r="AY142" i="1"/>
  <c r="AX142" i="1"/>
  <c r="AY141" i="1"/>
  <c r="AX141" i="1"/>
  <c r="AQ141" i="1"/>
  <c r="AQ142" i="1"/>
  <c r="AP142" i="1"/>
  <c r="AP141" i="1"/>
  <c r="AI142" i="1"/>
  <c r="AI141" i="1"/>
  <c r="AH142" i="1"/>
  <c r="AH141" i="1"/>
  <c r="AA141" i="1"/>
  <c r="AA142" i="1"/>
  <c r="Z142" i="1"/>
  <c r="Z141" i="1"/>
  <c r="S141" i="1"/>
  <c r="S142" i="1"/>
  <c r="R142" i="1"/>
  <c r="R141" i="1"/>
  <c r="K142" i="1"/>
  <c r="K141" i="1"/>
  <c r="J142" i="1"/>
  <c r="J141" i="1"/>
  <c r="D11" i="28"/>
  <c r="H140" i="1"/>
  <c r="BG56" i="1"/>
  <c r="BF56" i="1"/>
  <c r="BF43" i="1"/>
  <c r="BG43" i="1"/>
  <c r="AY43" i="1"/>
  <c r="AY56" i="1"/>
  <c r="AX56" i="1"/>
  <c r="AX43" i="1"/>
  <c r="AQ43" i="1"/>
  <c r="AQ56" i="1"/>
  <c r="AP56" i="1"/>
  <c r="AP43" i="1"/>
  <c r="AI43" i="1"/>
  <c r="AI56" i="1"/>
  <c r="AH56" i="1"/>
  <c r="AH43" i="1"/>
  <c r="Z43" i="1"/>
  <c r="AA56" i="1"/>
  <c r="Z56" i="1"/>
  <c r="AA43" i="1"/>
  <c r="R43" i="1"/>
  <c r="S56" i="1"/>
  <c r="R56" i="1"/>
  <c r="S43" i="1"/>
  <c r="K43" i="1"/>
  <c r="K56" i="1"/>
  <c r="J56" i="1"/>
  <c r="J43" i="1"/>
  <c r="B8" i="12"/>
  <c r="C8" i="12"/>
  <c r="E11" i="28"/>
  <c r="K140" i="1"/>
  <c r="BL117" i="1"/>
  <c r="BK117" i="1"/>
  <c r="BJ117" i="1"/>
  <c r="BI117" i="1"/>
  <c r="BF117" i="1"/>
  <c r="BD117" i="1"/>
  <c r="BC117" i="1"/>
  <c r="BB117" i="1"/>
  <c r="BA117" i="1"/>
  <c r="AX117" i="1"/>
  <c r="AV117" i="1"/>
  <c r="AU117" i="1"/>
  <c r="AT117" i="1"/>
  <c r="AS117" i="1"/>
  <c r="AP117" i="1"/>
  <c r="AN117" i="1"/>
  <c r="AM117" i="1"/>
  <c r="AL117" i="1"/>
  <c r="AK117" i="1"/>
  <c r="AH117" i="1"/>
  <c r="AF117" i="1"/>
  <c r="AE117" i="1"/>
  <c r="AD117" i="1"/>
  <c r="AC117" i="1"/>
  <c r="Z117" i="1"/>
  <c r="X117" i="1"/>
  <c r="W117" i="1"/>
  <c r="V117" i="1"/>
  <c r="U117" i="1"/>
  <c r="R117" i="1"/>
  <c r="P117" i="1"/>
  <c r="O117" i="1"/>
  <c r="N117" i="1"/>
  <c r="M117" i="1"/>
  <c r="J117" i="1"/>
  <c r="BL115" i="1"/>
  <c r="BK115" i="1"/>
  <c r="BJ115" i="1"/>
  <c r="BI115" i="1"/>
  <c r="BF115" i="1"/>
  <c r="BD115" i="1"/>
  <c r="BC115" i="1"/>
  <c r="BB115" i="1"/>
  <c r="BA115" i="1"/>
  <c r="AX115" i="1"/>
  <c r="AV115" i="1"/>
  <c r="AU115" i="1"/>
  <c r="AT115" i="1"/>
  <c r="AS115" i="1"/>
  <c r="AP115" i="1"/>
  <c r="AN115" i="1"/>
  <c r="AM115" i="1"/>
  <c r="AL115" i="1"/>
  <c r="AK115" i="1"/>
  <c r="AH115" i="1"/>
  <c r="AF115" i="1"/>
  <c r="AE115" i="1"/>
  <c r="AD115" i="1"/>
  <c r="AC115" i="1"/>
  <c r="Z115" i="1"/>
  <c r="X115" i="1"/>
  <c r="W115" i="1"/>
  <c r="V115" i="1"/>
  <c r="U115" i="1"/>
  <c r="R115" i="1"/>
  <c r="P115" i="1"/>
  <c r="O115" i="1"/>
  <c r="N115" i="1"/>
  <c r="M115" i="1"/>
  <c r="J115" i="1"/>
  <c r="AC11" i="43"/>
  <c r="AC10" i="43"/>
  <c r="AC9" i="43"/>
  <c r="AB11" i="43"/>
  <c r="AB10" i="43"/>
  <c r="AK11" i="43"/>
  <c r="AK10" i="43"/>
  <c r="AK9" i="43"/>
  <c r="AJ11" i="43"/>
  <c r="AJ10" i="43"/>
  <c r="AS11" i="43"/>
  <c r="AS10" i="43"/>
  <c r="AS9" i="43"/>
  <c r="AR11" i="43"/>
  <c r="AR10" i="43"/>
  <c r="BA11" i="43"/>
  <c r="BA10" i="43"/>
  <c r="BA9" i="43"/>
  <c r="AZ11" i="43"/>
  <c r="AZ10" i="43"/>
  <c r="AZ9" i="43"/>
  <c r="AR9" i="43"/>
  <c r="AJ9" i="43"/>
  <c r="AB9" i="43"/>
  <c r="M11" i="43"/>
  <c r="L11" i="43"/>
  <c r="M10" i="43"/>
  <c r="L10" i="43"/>
  <c r="M9" i="43"/>
  <c r="U11" i="43"/>
  <c r="T11" i="43"/>
  <c r="U10" i="43"/>
  <c r="T10" i="43"/>
  <c r="U9" i="43"/>
  <c r="T9" i="43"/>
  <c r="L9" i="43"/>
  <c r="E11" i="43"/>
  <c r="E10" i="43"/>
  <c r="E9" i="43"/>
  <c r="D11" i="43"/>
  <c r="D10" i="43"/>
  <c r="D9" i="43"/>
  <c r="BL88" i="1"/>
  <c r="BK88" i="1"/>
  <c r="BJ88" i="1"/>
  <c r="BI88" i="1"/>
  <c r="BL86" i="1"/>
  <c r="BK86" i="1"/>
  <c r="BJ86" i="1"/>
  <c r="BI86" i="1"/>
  <c r="BL85" i="1"/>
  <c r="BK85" i="1"/>
  <c r="BJ85" i="1"/>
  <c r="BI85" i="1"/>
  <c r="BL84" i="1"/>
  <c r="BK84" i="1"/>
  <c r="BJ84" i="1"/>
  <c r="BI84" i="1"/>
  <c r="BG87" i="1"/>
  <c r="BG83" i="1"/>
  <c r="BF88" i="1"/>
  <c r="BF87" i="1"/>
  <c r="BF86" i="1"/>
  <c r="BF85" i="1"/>
  <c r="BF84" i="1"/>
  <c r="BF83" i="1"/>
  <c r="BD88" i="1"/>
  <c r="BC88" i="1"/>
  <c r="BB88" i="1"/>
  <c r="BA88" i="1"/>
  <c r="BD86" i="1"/>
  <c r="BC86" i="1"/>
  <c r="BB86" i="1"/>
  <c r="BA86" i="1"/>
  <c r="BD85" i="1"/>
  <c r="BC85" i="1"/>
  <c r="BB85" i="1"/>
  <c r="BA85" i="1"/>
  <c r="BD84" i="1"/>
  <c r="BC84" i="1"/>
  <c r="BB84" i="1"/>
  <c r="BA84" i="1"/>
  <c r="AY87" i="1"/>
  <c r="AY83" i="1"/>
  <c r="AX88" i="1"/>
  <c r="AX87" i="1"/>
  <c r="AX86" i="1"/>
  <c r="AX85" i="1"/>
  <c r="AX84" i="1"/>
  <c r="AX83" i="1"/>
  <c r="AV88" i="1"/>
  <c r="AU88" i="1"/>
  <c r="AT88" i="1"/>
  <c r="AS88" i="1"/>
  <c r="AV86" i="1"/>
  <c r="AU86" i="1"/>
  <c r="AT86" i="1"/>
  <c r="AS86" i="1"/>
  <c r="AV85" i="1"/>
  <c r="AU85" i="1"/>
  <c r="AT85" i="1"/>
  <c r="AS85" i="1"/>
  <c r="AV84" i="1"/>
  <c r="AU84" i="1"/>
  <c r="AT84" i="1"/>
  <c r="AS84" i="1"/>
  <c r="AQ87" i="1"/>
  <c r="AQ83" i="1"/>
  <c r="AP88" i="1"/>
  <c r="AP87" i="1"/>
  <c r="AP86" i="1"/>
  <c r="AP85" i="1"/>
  <c r="AP84" i="1"/>
  <c r="AP83" i="1"/>
  <c r="AN88" i="1"/>
  <c r="AM88" i="1"/>
  <c r="AL88" i="1"/>
  <c r="AK88" i="1"/>
  <c r="AN86" i="1"/>
  <c r="AM86" i="1"/>
  <c r="AL86" i="1"/>
  <c r="AK86" i="1"/>
  <c r="AN85" i="1"/>
  <c r="AM85" i="1"/>
  <c r="AL85" i="1"/>
  <c r="AK85" i="1"/>
  <c r="AN84" i="1"/>
  <c r="AM84" i="1"/>
  <c r="AL84" i="1"/>
  <c r="AK84" i="1"/>
  <c r="AI87" i="1"/>
  <c r="AI83" i="1"/>
  <c r="AH88" i="1"/>
  <c r="AH87" i="1"/>
  <c r="AH86" i="1"/>
  <c r="AH85" i="1"/>
  <c r="AH84" i="1"/>
  <c r="AH83" i="1"/>
  <c r="X88" i="1"/>
  <c r="W88" i="1"/>
  <c r="V88" i="1"/>
  <c r="U88" i="1"/>
  <c r="X86" i="1"/>
  <c r="W86" i="1"/>
  <c r="V86" i="1"/>
  <c r="U86" i="1"/>
  <c r="X85" i="1"/>
  <c r="W85" i="1"/>
  <c r="V85" i="1"/>
  <c r="U85" i="1"/>
  <c r="X84" i="1"/>
  <c r="W84" i="1"/>
  <c r="V84" i="1"/>
  <c r="U84" i="1"/>
  <c r="S87" i="1"/>
  <c r="S83" i="1"/>
  <c r="R88" i="1"/>
  <c r="R87" i="1"/>
  <c r="R86" i="1"/>
  <c r="R85" i="1"/>
  <c r="R84" i="1"/>
  <c r="R83" i="1"/>
  <c r="AF88" i="1"/>
  <c r="AE88" i="1"/>
  <c r="AD88" i="1"/>
  <c r="AC88" i="1"/>
  <c r="AF86" i="1"/>
  <c r="AE86" i="1"/>
  <c r="AD86" i="1"/>
  <c r="AC86" i="1"/>
  <c r="AF85" i="1"/>
  <c r="AE85" i="1"/>
  <c r="AD85" i="1"/>
  <c r="AC85" i="1"/>
  <c r="AF84" i="1"/>
  <c r="AE84" i="1"/>
  <c r="AD84" i="1"/>
  <c r="AC84" i="1"/>
  <c r="AA87" i="1"/>
  <c r="AA83" i="1"/>
  <c r="Z88" i="1"/>
  <c r="Z87" i="1"/>
  <c r="Z86" i="1"/>
  <c r="Z85" i="1"/>
  <c r="Z84" i="1"/>
  <c r="Z83" i="1"/>
  <c r="P88" i="1"/>
  <c r="O88" i="1"/>
  <c r="N88" i="1"/>
  <c r="M88" i="1"/>
  <c r="J88" i="1"/>
  <c r="K87" i="1"/>
  <c r="J87" i="1"/>
  <c r="P86" i="1"/>
  <c r="O86" i="1"/>
  <c r="N86" i="1"/>
  <c r="M86" i="1"/>
  <c r="J86" i="1"/>
  <c r="P85" i="1"/>
  <c r="O85" i="1"/>
  <c r="N85" i="1"/>
  <c r="M85" i="1"/>
  <c r="J85" i="1"/>
  <c r="P84" i="1"/>
  <c r="O84" i="1"/>
  <c r="N84" i="1"/>
  <c r="M84" i="1"/>
  <c r="J84" i="1"/>
  <c r="K83" i="1"/>
  <c r="J83" i="1"/>
  <c r="BG95" i="1"/>
  <c r="BG94" i="1"/>
  <c r="BG93" i="1"/>
  <c r="BG92" i="1"/>
  <c r="BG91" i="1"/>
  <c r="BG90" i="1"/>
  <c r="BG65" i="1"/>
  <c r="BG64" i="1"/>
  <c r="BG63" i="1"/>
  <c r="AQ95" i="1"/>
  <c r="AQ94" i="1"/>
  <c r="AQ93" i="1"/>
  <c r="AQ92" i="1"/>
  <c r="AQ91" i="1"/>
  <c r="AQ90" i="1"/>
  <c r="AQ65" i="1"/>
  <c r="AQ64" i="1"/>
  <c r="AQ63" i="1"/>
  <c r="AA95" i="1"/>
  <c r="AA94" i="1"/>
  <c r="AA93" i="1"/>
  <c r="AA92" i="1"/>
  <c r="AA91" i="1"/>
  <c r="AA90" i="1"/>
  <c r="AA65" i="1"/>
  <c r="AA64" i="1"/>
  <c r="AA63" i="1"/>
  <c r="BG82" i="1"/>
  <c r="BG81" i="1"/>
  <c r="BG80" i="1"/>
  <c r="BG79" i="1"/>
  <c r="BG78" i="1"/>
  <c r="BG77" i="1"/>
  <c r="BG76" i="1"/>
  <c r="BG75" i="1"/>
  <c r="BG74" i="1"/>
  <c r="BG73" i="1"/>
  <c r="BG72" i="1"/>
  <c r="BG71" i="1"/>
  <c r="BG70" i="1"/>
  <c r="BG69" i="1"/>
  <c r="BG68" i="1"/>
  <c r="BG67" i="1"/>
  <c r="BG66" i="1"/>
  <c r="AQ82" i="1"/>
  <c r="AQ81" i="1"/>
  <c r="AQ80" i="1"/>
  <c r="AQ79" i="1"/>
  <c r="AQ78" i="1"/>
  <c r="AQ77" i="1"/>
  <c r="AQ76" i="1"/>
  <c r="AQ75" i="1"/>
  <c r="AQ74" i="1"/>
  <c r="AQ73" i="1"/>
  <c r="AQ72" i="1"/>
  <c r="AQ71" i="1"/>
  <c r="AQ70" i="1"/>
  <c r="AQ69" i="1"/>
  <c r="AQ68" i="1"/>
  <c r="AQ67" i="1"/>
  <c r="AQ66" i="1"/>
  <c r="AA82" i="1"/>
  <c r="AA81" i="1"/>
  <c r="AA80" i="1"/>
  <c r="AA79" i="1"/>
  <c r="AA78" i="1"/>
  <c r="AA77" i="1"/>
  <c r="AA76" i="1"/>
  <c r="AA75" i="1"/>
  <c r="AA74" i="1"/>
  <c r="AA73" i="1"/>
  <c r="AA72" i="1"/>
  <c r="AA71" i="1"/>
  <c r="AA70" i="1"/>
  <c r="AA69" i="1"/>
  <c r="AA68" i="1"/>
  <c r="AA67" i="1"/>
  <c r="AA66" i="1"/>
  <c r="K95" i="1"/>
  <c r="K94" i="1"/>
  <c r="K93" i="1"/>
  <c r="K92" i="1"/>
  <c r="K91" i="1"/>
  <c r="K90" i="1"/>
  <c r="K65" i="1"/>
  <c r="K64" i="1"/>
  <c r="K82" i="1"/>
  <c r="K81" i="1"/>
  <c r="K80" i="1"/>
  <c r="K79" i="1"/>
  <c r="K78" i="1"/>
  <c r="K77" i="1"/>
  <c r="K76" i="1"/>
  <c r="K75" i="1"/>
  <c r="K74" i="1"/>
  <c r="K73" i="1"/>
  <c r="K72" i="1"/>
  <c r="K71" i="1"/>
  <c r="K70" i="1"/>
  <c r="K69" i="1"/>
  <c r="K68" i="1"/>
  <c r="K67" i="1"/>
  <c r="K66" i="1"/>
  <c r="K63" i="1"/>
  <c r="H63" i="1"/>
  <c r="BG126" i="1"/>
  <c r="BG124" i="1"/>
  <c r="BG119" i="1"/>
  <c r="BG118" i="1"/>
  <c r="BG114" i="1"/>
  <c r="BG113" i="1"/>
  <c r="BG112" i="1"/>
  <c r="BG111" i="1"/>
  <c r="BG110" i="1"/>
  <c r="BG109" i="1"/>
  <c r="BG108" i="1"/>
  <c r="BG107" i="1"/>
  <c r="BG106" i="1"/>
  <c r="BG100" i="1"/>
  <c r="BG53" i="1"/>
  <c r="BG122" i="1"/>
  <c r="BG121" i="1"/>
  <c r="BG104" i="1"/>
  <c r="BG103" i="1"/>
  <c r="BG102" i="1"/>
  <c r="BG99" i="1"/>
  <c r="BG98" i="1"/>
  <c r="BG96" i="1"/>
  <c r="BG62" i="1"/>
  <c r="BG61" i="1"/>
  <c r="BG60" i="1"/>
  <c r="BG54" i="1"/>
  <c r="AY126" i="1"/>
  <c r="AY124" i="1"/>
  <c r="AY119" i="1"/>
  <c r="AY118" i="1"/>
  <c r="AY114" i="1"/>
  <c r="AY113" i="1"/>
  <c r="AY112" i="1"/>
  <c r="AY111" i="1"/>
  <c r="AY110" i="1"/>
  <c r="AY109" i="1"/>
  <c r="AY108" i="1"/>
  <c r="AY107" i="1"/>
  <c r="AY106" i="1"/>
  <c r="AY100" i="1"/>
  <c r="AY53" i="1"/>
  <c r="AY122" i="1"/>
  <c r="AY121" i="1"/>
  <c r="AY104" i="1"/>
  <c r="AY103" i="1"/>
  <c r="AY102" i="1"/>
  <c r="AY99" i="1"/>
  <c r="AY98" i="1"/>
  <c r="AY96" i="1"/>
  <c r="AY82" i="1"/>
  <c r="AY80" i="1"/>
  <c r="AY79" i="1"/>
  <c r="AY75" i="1"/>
  <c r="AY74" i="1"/>
  <c r="AY73" i="1"/>
  <c r="AY72" i="1"/>
  <c r="AY71" i="1"/>
  <c r="AY70" i="1"/>
  <c r="AY69" i="1"/>
  <c r="AY68" i="1"/>
  <c r="AY67" i="1"/>
  <c r="AY66" i="1"/>
  <c r="AY62" i="1"/>
  <c r="AY61" i="1"/>
  <c r="AY60" i="1"/>
  <c r="AY54" i="1"/>
  <c r="AQ126" i="1"/>
  <c r="AQ124" i="1"/>
  <c r="AQ119" i="1"/>
  <c r="AQ118" i="1"/>
  <c r="AQ114" i="1"/>
  <c r="AQ113" i="1"/>
  <c r="AQ112" i="1"/>
  <c r="AQ111" i="1"/>
  <c r="AQ110" i="1"/>
  <c r="AQ109" i="1"/>
  <c r="AQ108" i="1"/>
  <c r="AQ107" i="1"/>
  <c r="AQ106" i="1"/>
  <c r="AQ100" i="1"/>
  <c r="AQ53" i="1"/>
  <c r="AQ122" i="1"/>
  <c r="AQ121" i="1"/>
  <c r="AQ104" i="1"/>
  <c r="AQ103" i="1"/>
  <c r="AQ102" i="1"/>
  <c r="AQ99" i="1"/>
  <c r="AQ98" i="1"/>
  <c r="AQ96" i="1"/>
  <c r="AQ62" i="1"/>
  <c r="AQ61" i="1"/>
  <c r="AQ60" i="1"/>
  <c r="AQ54" i="1"/>
  <c r="AI126" i="1"/>
  <c r="AI124" i="1"/>
  <c r="AI119" i="1"/>
  <c r="AI118" i="1"/>
  <c r="AI114" i="1"/>
  <c r="AI113" i="1"/>
  <c r="AI112" i="1"/>
  <c r="AI111" i="1"/>
  <c r="AI110" i="1"/>
  <c r="AI109" i="1"/>
  <c r="AI108" i="1"/>
  <c r="AI107" i="1"/>
  <c r="AI106" i="1"/>
  <c r="AI100" i="1"/>
  <c r="AI53" i="1"/>
  <c r="AI122" i="1"/>
  <c r="AI121" i="1"/>
  <c r="AI104" i="1"/>
  <c r="AI103" i="1"/>
  <c r="AI102" i="1"/>
  <c r="AI99" i="1"/>
  <c r="AI98" i="1"/>
  <c r="AI96" i="1"/>
  <c r="AI82" i="1"/>
  <c r="AI80" i="1"/>
  <c r="AI79" i="1"/>
  <c r="AI75" i="1"/>
  <c r="AI74" i="1"/>
  <c r="AI73" i="1"/>
  <c r="AI72" i="1"/>
  <c r="AI71" i="1"/>
  <c r="AI70" i="1"/>
  <c r="AI69" i="1"/>
  <c r="AI68" i="1"/>
  <c r="AI67" i="1"/>
  <c r="AI66" i="1"/>
  <c r="AI62" i="1"/>
  <c r="AI61" i="1"/>
  <c r="AI60" i="1"/>
  <c r="AI54" i="1"/>
  <c r="AA126" i="1"/>
  <c r="AA124" i="1"/>
  <c r="AA119" i="1"/>
  <c r="AA118" i="1"/>
  <c r="AA114" i="1"/>
  <c r="AA113" i="1"/>
  <c r="AA112" i="1"/>
  <c r="AA111" i="1"/>
  <c r="AA110" i="1"/>
  <c r="AA109" i="1"/>
  <c r="AA108" i="1"/>
  <c r="AA107" i="1"/>
  <c r="AA106" i="1"/>
  <c r="AA100" i="1"/>
  <c r="AA53" i="1"/>
  <c r="AA122" i="1"/>
  <c r="AA121" i="1"/>
  <c r="AA104" i="1"/>
  <c r="AA103" i="1"/>
  <c r="AA102" i="1"/>
  <c r="AA99" i="1"/>
  <c r="AA98" i="1"/>
  <c r="AA96" i="1"/>
  <c r="AA62" i="1"/>
  <c r="AA61" i="1"/>
  <c r="AA60" i="1"/>
  <c r="AA54" i="1"/>
  <c r="S126" i="1"/>
  <c r="S124" i="1"/>
  <c r="S119" i="1"/>
  <c r="S118" i="1"/>
  <c r="S114" i="1"/>
  <c r="S113" i="1"/>
  <c r="S112" i="1"/>
  <c r="S111" i="1"/>
  <c r="S110" i="1"/>
  <c r="S109" i="1"/>
  <c r="S108" i="1"/>
  <c r="S107" i="1"/>
  <c r="S106" i="1"/>
  <c r="S100" i="1"/>
  <c r="S53" i="1"/>
  <c r="K53" i="1"/>
  <c r="K126" i="1"/>
  <c r="K124" i="1"/>
  <c r="K119" i="1"/>
  <c r="K118" i="1"/>
  <c r="K114" i="1"/>
  <c r="K113" i="1"/>
  <c r="K112" i="1"/>
  <c r="K111" i="1"/>
  <c r="K110" i="1"/>
  <c r="K109" i="1"/>
  <c r="K108" i="1"/>
  <c r="K107" i="1"/>
  <c r="K106" i="1"/>
  <c r="K100" i="1"/>
  <c r="S122" i="1"/>
  <c r="S121" i="1"/>
  <c r="S104" i="1"/>
  <c r="S103" i="1"/>
  <c r="S102" i="1"/>
  <c r="S99" i="1"/>
  <c r="S98" i="1"/>
  <c r="S96" i="1"/>
  <c r="S82" i="1"/>
  <c r="S80" i="1"/>
  <c r="S79" i="1"/>
  <c r="S75" i="1"/>
  <c r="S74" i="1"/>
  <c r="S73" i="1"/>
  <c r="S72" i="1"/>
  <c r="S71" i="1"/>
  <c r="S70" i="1"/>
  <c r="S69" i="1"/>
  <c r="S68" i="1"/>
  <c r="S67" i="1"/>
  <c r="S66" i="1"/>
  <c r="S62" i="1"/>
  <c r="S61" i="1"/>
  <c r="S60" i="1"/>
  <c r="S54" i="1"/>
  <c r="H53" i="1"/>
  <c r="B4" i="36"/>
  <c r="B15" i="36"/>
  <c r="BG152" i="1"/>
  <c r="BG151" i="1"/>
  <c r="BG150" i="1"/>
  <c r="BG149" i="1"/>
  <c r="BG145" i="1"/>
  <c r="BG144" i="1"/>
  <c r="BG143" i="1"/>
  <c r="AQ152" i="1"/>
  <c r="AQ151" i="1"/>
  <c r="AQ150" i="1"/>
  <c r="AQ149" i="1"/>
  <c r="AQ145" i="1"/>
  <c r="AQ144" i="1"/>
  <c r="AQ143" i="1"/>
  <c r="AA152" i="1"/>
  <c r="AA151" i="1"/>
  <c r="AA150" i="1"/>
  <c r="AA149" i="1"/>
  <c r="AA145" i="1"/>
  <c r="AA144" i="1"/>
  <c r="AA143" i="1"/>
  <c r="K152" i="1"/>
  <c r="H152" i="1"/>
  <c r="K151" i="1"/>
  <c r="H151" i="1"/>
  <c r="K150" i="1"/>
  <c r="H150" i="1"/>
  <c r="K149" i="1"/>
  <c r="H149" i="1"/>
  <c r="K145" i="1"/>
  <c r="H145" i="1"/>
  <c r="K144" i="1"/>
  <c r="H144" i="1"/>
  <c r="K143" i="1"/>
  <c r="H143" i="1"/>
  <c r="H11" i="28"/>
  <c r="BG140" i="1"/>
  <c r="G11" i="28"/>
  <c r="AQ140" i="1"/>
  <c r="F11" i="28"/>
  <c r="AA140" i="1"/>
  <c r="BF62" i="1"/>
  <c r="BF60" i="1"/>
  <c r="BF51" i="1"/>
  <c r="BF50" i="1"/>
  <c r="BG50" i="1"/>
  <c r="AY51" i="1"/>
  <c r="AY50" i="1"/>
  <c r="AX62" i="1"/>
  <c r="AX60" i="1"/>
  <c r="AX51" i="1"/>
  <c r="AX50" i="1"/>
  <c r="AQ50" i="1"/>
  <c r="AQ51" i="1"/>
  <c r="AP62" i="1"/>
  <c r="AP60" i="1"/>
  <c r="AP51" i="1"/>
  <c r="AP50" i="1"/>
  <c r="AH62" i="1"/>
  <c r="AH60" i="1"/>
  <c r="Z60" i="1"/>
  <c r="R60" i="1"/>
  <c r="AI51" i="1"/>
  <c r="AH51" i="1"/>
  <c r="AI50" i="1"/>
  <c r="AH50" i="1"/>
  <c r="AA50" i="1"/>
  <c r="AA51" i="1"/>
  <c r="Z62" i="1"/>
  <c r="Z51" i="1"/>
  <c r="Z50" i="1"/>
  <c r="S50" i="1"/>
  <c r="S51" i="1"/>
  <c r="R62" i="1"/>
  <c r="R51" i="1"/>
  <c r="R50" i="1"/>
  <c r="BF61" i="1"/>
  <c r="BF55" i="1"/>
  <c r="BG52" i="1"/>
  <c r="BG51" i="1"/>
  <c r="AX61" i="1"/>
  <c r="AX55" i="1"/>
  <c r="AY52" i="1"/>
  <c r="AP61" i="1"/>
  <c r="AP55" i="1"/>
  <c r="AQ52" i="1"/>
  <c r="AH61" i="1"/>
  <c r="AH55" i="1"/>
  <c r="AI52" i="1"/>
  <c r="Z61" i="1"/>
  <c r="Z55" i="1"/>
  <c r="AA52" i="1"/>
  <c r="R61" i="1"/>
  <c r="R55" i="1"/>
  <c r="S52" i="1"/>
  <c r="K62" i="1"/>
  <c r="K60" i="1"/>
  <c r="K51" i="1"/>
  <c r="K50" i="1"/>
  <c r="J62" i="1"/>
  <c r="J60" i="1"/>
  <c r="J51" i="1"/>
  <c r="J50" i="1"/>
  <c r="BG12" i="1"/>
  <c r="BG13" i="1"/>
  <c r="BG14" i="1"/>
  <c r="BG15" i="1"/>
  <c r="BG32" i="1"/>
  <c r="BG38" i="1"/>
  <c r="BG44" i="1"/>
  <c r="BG47" i="1"/>
  <c r="BF47" i="1"/>
  <c r="BG46" i="1"/>
  <c r="BF46" i="1"/>
  <c r="BG45" i="1"/>
  <c r="BF45" i="1"/>
  <c r="BG42" i="1"/>
  <c r="BG37" i="1"/>
  <c r="BG34" i="1"/>
  <c r="BG33" i="1"/>
  <c r="BF33" i="1"/>
  <c r="BF29" i="1"/>
  <c r="BG28" i="1"/>
  <c r="BF28" i="1"/>
  <c r="BF27" i="1"/>
  <c r="BG26" i="1"/>
  <c r="BF26" i="1"/>
  <c r="BF25" i="1"/>
  <c r="BG24" i="1"/>
  <c r="BF24" i="1"/>
  <c r="BF23" i="1"/>
  <c r="BG22" i="1"/>
  <c r="BF22" i="1"/>
  <c r="BG21" i="1"/>
  <c r="BF21" i="1"/>
  <c r="BF20" i="1"/>
  <c r="BG19" i="1"/>
  <c r="BF19" i="1"/>
  <c r="BG18" i="1"/>
  <c r="BG17" i="1"/>
  <c r="AY44" i="1"/>
  <c r="AY38" i="1"/>
  <c r="AY32" i="1"/>
  <c r="AY15" i="1"/>
  <c r="AY14" i="1"/>
  <c r="AY13" i="1"/>
  <c r="AY12" i="1"/>
  <c r="AY47" i="1"/>
  <c r="AY46" i="1"/>
  <c r="AY45" i="1"/>
  <c r="AY42" i="1"/>
  <c r="AY37" i="1"/>
  <c r="AY34" i="1"/>
  <c r="AY33" i="1"/>
  <c r="AY28" i="1"/>
  <c r="AY26" i="1"/>
  <c r="AY24" i="1"/>
  <c r="AY22" i="1"/>
  <c r="AY21" i="1"/>
  <c r="AY19" i="1"/>
  <c r="AY18" i="1"/>
  <c r="AY17" i="1"/>
  <c r="AQ44" i="1"/>
  <c r="AQ38" i="1"/>
  <c r="AQ32" i="1"/>
  <c r="AQ15" i="1"/>
  <c r="AQ14" i="1"/>
  <c r="AQ13" i="1"/>
  <c r="AQ12" i="1"/>
  <c r="AQ47" i="1"/>
  <c r="AP47" i="1"/>
  <c r="AQ46" i="1"/>
  <c r="AP46" i="1"/>
  <c r="AQ45" i="1"/>
  <c r="AP45" i="1"/>
  <c r="AQ42" i="1"/>
  <c r="AQ37" i="1"/>
  <c r="AQ34" i="1"/>
  <c r="AQ33" i="1"/>
  <c r="AP33" i="1"/>
  <c r="AP29" i="1"/>
  <c r="AQ28" i="1"/>
  <c r="AP28" i="1"/>
  <c r="AP27" i="1"/>
  <c r="AQ26" i="1"/>
  <c r="AP26" i="1"/>
  <c r="AP25" i="1"/>
  <c r="AQ24" i="1"/>
  <c r="AP24" i="1"/>
  <c r="AP23" i="1"/>
  <c r="AQ22" i="1"/>
  <c r="AP22" i="1"/>
  <c r="AQ21" i="1"/>
  <c r="AP21" i="1"/>
  <c r="AP20" i="1"/>
  <c r="AQ19" i="1"/>
  <c r="AP19" i="1"/>
  <c r="AQ18" i="1"/>
  <c r="AQ17" i="1"/>
  <c r="AI44" i="1"/>
  <c r="AI38" i="1"/>
  <c r="AI32" i="1"/>
  <c r="AI15" i="1"/>
  <c r="AI14" i="1"/>
  <c r="AI13" i="1"/>
  <c r="AI12" i="1"/>
  <c r="AI47" i="1"/>
  <c r="AI46" i="1"/>
  <c r="AI45" i="1"/>
  <c r="AI42" i="1"/>
  <c r="AI37" i="1"/>
  <c r="AI34" i="1"/>
  <c r="AI33" i="1"/>
  <c r="AI28" i="1"/>
  <c r="AI26" i="1"/>
  <c r="AI24" i="1"/>
  <c r="AI22" i="1"/>
  <c r="AI21" i="1"/>
  <c r="AI19" i="1"/>
  <c r="AI18" i="1"/>
  <c r="AI17" i="1"/>
  <c r="AA44" i="1"/>
  <c r="AA38" i="1"/>
  <c r="AA32" i="1"/>
  <c r="AA15" i="1"/>
  <c r="AA14" i="1"/>
  <c r="AA13" i="1"/>
  <c r="AA12" i="1"/>
  <c r="S44" i="1"/>
  <c r="S38" i="1"/>
  <c r="S32" i="1"/>
  <c r="S15" i="1"/>
  <c r="S14" i="1"/>
  <c r="S13" i="1"/>
  <c r="S12" i="1"/>
  <c r="S47" i="1"/>
  <c r="S46" i="1"/>
  <c r="S45" i="1"/>
  <c r="S42" i="1"/>
  <c r="S37" i="1"/>
  <c r="S34" i="1"/>
  <c r="S33" i="1"/>
  <c r="S28" i="1"/>
  <c r="S26" i="1"/>
  <c r="S24" i="1"/>
  <c r="S22" i="1"/>
  <c r="S21" i="1"/>
  <c r="S19" i="1"/>
  <c r="S18" i="1"/>
  <c r="S17" i="1"/>
  <c r="K44" i="1"/>
  <c r="K38" i="1"/>
  <c r="K32" i="1"/>
  <c r="K15" i="1"/>
  <c r="K14" i="1"/>
  <c r="K13" i="1"/>
  <c r="K12" i="1"/>
  <c r="BG7" i="1"/>
  <c r="BG11" i="1"/>
  <c r="BG10" i="1"/>
  <c r="BG9" i="1"/>
  <c r="BG8" i="1"/>
  <c r="AY7" i="1"/>
  <c r="AY11" i="1"/>
  <c r="AY10" i="1"/>
  <c r="AY9" i="1"/>
  <c r="AY8" i="1"/>
  <c r="AQ7" i="1"/>
  <c r="AQ11" i="1"/>
  <c r="AQ10" i="1"/>
  <c r="AQ9" i="1"/>
  <c r="AQ8" i="1"/>
  <c r="AI7" i="1"/>
  <c r="AI11" i="1"/>
  <c r="AI10" i="1"/>
  <c r="AI9" i="1"/>
  <c r="AI8" i="1"/>
  <c r="G9" i="17"/>
  <c r="AA42" i="1"/>
  <c r="AA37" i="1"/>
  <c r="AA34" i="1"/>
  <c r="AA18" i="1"/>
  <c r="AA17" i="1"/>
  <c r="AA7" i="1"/>
  <c r="AA47" i="1"/>
  <c r="AA46" i="1"/>
  <c r="AA45" i="1"/>
  <c r="AA33" i="1"/>
  <c r="AA28" i="1"/>
  <c r="AA26" i="1"/>
  <c r="AA24" i="1"/>
  <c r="AA22" i="1"/>
  <c r="AA21" i="1"/>
  <c r="AA19" i="1"/>
  <c r="AA11" i="1"/>
  <c r="AA10" i="1"/>
  <c r="AA9" i="1"/>
  <c r="AA8" i="1"/>
  <c r="S7" i="1"/>
  <c r="S11" i="1"/>
  <c r="S10" i="1"/>
  <c r="S9" i="1"/>
  <c r="S8" i="1"/>
  <c r="K7" i="1"/>
  <c r="BG138" i="1"/>
  <c r="BG137" i="1"/>
  <c r="BG136" i="1"/>
  <c r="BG132" i="1"/>
  <c r="BG131" i="1"/>
  <c r="BG130" i="1"/>
  <c r="BG129" i="1"/>
  <c r="BG128" i="1"/>
  <c r="BG127" i="1"/>
  <c r="BG134" i="1"/>
  <c r="BG133" i="1"/>
  <c r="AQ138" i="1"/>
  <c r="AQ137" i="1"/>
  <c r="AQ136" i="1"/>
  <c r="AQ132" i="1"/>
  <c r="AQ131" i="1"/>
  <c r="AQ130" i="1"/>
  <c r="AQ129" i="1"/>
  <c r="AQ128" i="1"/>
  <c r="AQ127" i="1"/>
  <c r="AQ134" i="1"/>
  <c r="AQ133" i="1"/>
  <c r="AA138" i="1"/>
  <c r="AA137" i="1"/>
  <c r="AA136" i="1"/>
  <c r="AA132" i="1"/>
  <c r="AA131" i="1"/>
  <c r="AA130" i="1"/>
  <c r="AA129" i="1"/>
  <c r="AA128" i="1"/>
  <c r="AA127" i="1"/>
  <c r="AA134" i="1"/>
  <c r="AA133" i="1"/>
  <c r="S134" i="1"/>
  <c r="K138" i="1"/>
  <c r="K137" i="1"/>
  <c r="K136" i="1"/>
  <c r="K132" i="1"/>
  <c r="K131" i="1"/>
  <c r="K98" i="1"/>
  <c r="K130" i="1"/>
  <c r="K129" i="1"/>
  <c r="K128" i="1"/>
  <c r="K96" i="1"/>
  <c r="K127" i="1"/>
  <c r="K10" i="1"/>
  <c r="K99" i="1"/>
  <c r="K121" i="1"/>
  <c r="K54" i="1"/>
  <c r="K9" i="1"/>
  <c r="K8" i="1"/>
  <c r="BG6" i="1"/>
  <c r="BG5" i="1"/>
  <c r="BG4" i="1"/>
  <c r="AQ6" i="1"/>
  <c r="AQ5" i="1"/>
  <c r="AQ4" i="1"/>
  <c r="AA6" i="1"/>
  <c r="AA5" i="1"/>
  <c r="AA4" i="1"/>
  <c r="K133" i="1"/>
  <c r="K6" i="1"/>
  <c r="K5" i="1"/>
  <c r="K4" i="1"/>
  <c r="K61" i="1"/>
  <c r="K47" i="1"/>
  <c r="K46" i="1"/>
  <c r="K45" i="1"/>
  <c r="K42" i="1"/>
  <c r="K37" i="1"/>
  <c r="K34" i="1"/>
  <c r="K33" i="1"/>
  <c r="K28" i="1"/>
  <c r="K26" i="1"/>
  <c r="K24" i="1"/>
  <c r="K22" i="1"/>
  <c r="K21" i="1"/>
  <c r="K19" i="1"/>
  <c r="K18" i="1"/>
  <c r="K17" i="1"/>
  <c r="K11" i="1"/>
  <c r="D28" i="33"/>
  <c r="H64" i="1"/>
  <c r="H16" i="36"/>
  <c r="G16" i="36"/>
  <c r="F16" i="36"/>
  <c r="E16" i="36"/>
  <c r="D16" i="36"/>
  <c r="C16" i="36"/>
  <c r="P10" i="42"/>
  <c r="T88" i="1"/>
  <c r="X10" i="42"/>
  <c r="AB88" i="1"/>
  <c r="AF10" i="42"/>
  <c r="AJ88" i="1"/>
  <c r="AN10" i="42"/>
  <c r="AR88" i="1"/>
  <c r="AV10" i="42"/>
  <c r="AZ88" i="1"/>
  <c r="BD10" i="42"/>
  <c r="BH88" i="1"/>
  <c r="BD8" i="42"/>
  <c r="BH86" i="1"/>
  <c r="BD7" i="42"/>
  <c r="BH85" i="1"/>
  <c r="BD6" i="42"/>
  <c r="BH84" i="1"/>
  <c r="AV8" i="42"/>
  <c r="AZ86" i="1"/>
  <c r="AV7" i="42"/>
  <c r="AZ85" i="1"/>
  <c r="AZ84" i="1"/>
  <c r="AN8" i="42"/>
  <c r="AR86" i="1"/>
  <c r="AN7" i="42"/>
  <c r="AR85" i="1"/>
  <c r="AN6" i="42"/>
  <c r="AR84" i="1"/>
  <c r="AF8" i="42"/>
  <c r="AJ86" i="1"/>
  <c r="AF7" i="42"/>
  <c r="AJ85" i="1"/>
  <c r="AF6" i="42"/>
  <c r="AJ84" i="1"/>
  <c r="X8" i="42"/>
  <c r="AB86" i="1"/>
  <c r="X7" i="42"/>
  <c r="AB85" i="1"/>
  <c r="X6" i="42"/>
  <c r="AB84" i="1"/>
  <c r="P8" i="42"/>
  <c r="T86" i="1"/>
  <c r="P7" i="42"/>
  <c r="T85" i="1"/>
  <c r="P6" i="42"/>
  <c r="T84" i="1"/>
  <c r="L88" i="1"/>
  <c r="L86" i="1"/>
  <c r="L85" i="1"/>
  <c r="L84" i="1"/>
  <c r="BA10" i="42"/>
  <c r="BG88" i="1"/>
  <c r="BA8" i="42"/>
  <c r="BG86" i="1"/>
  <c r="BA7" i="42"/>
  <c r="BG85" i="1"/>
  <c r="BA6" i="42"/>
  <c r="BG84" i="1"/>
  <c r="AS10" i="42"/>
  <c r="AY88" i="1"/>
  <c r="AS8" i="42"/>
  <c r="AY86" i="1"/>
  <c r="AS7" i="42"/>
  <c r="AY85" i="1"/>
  <c r="AS6" i="42"/>
  <c r="AY84" i="1"/>
  <c r="AK10" i="42"/>
  <c r="AQ88" i="1"/>
  <c r="AK8" i="42"/>
  <c r="AQ86" i="1"/>
  <c r="AK7" i="42"/>
  <c r="AQ85" i="1"/>
  <c r="AK6" i="42"/>
  <c r="AQ84" i="1"/>
  <c r="AC10" i="42"/>
  <c r="AI88" i="1"/>
  <c r="AC8" i="42"/>
  <c r="AI86" i="1"/>
  <c r="AC7" i="42"/>
  <c r="AI85" i="1"/>
  <c r="AC6" i="42"/>
  <c r="AI84" i="1"/>
  <c r="U10" i="42"/>
  <c r="U8" i="42"/>
  <c r="U7" i="42"/>
  <c r="U6" i="42"/>
  <c r="M10" i="42"/>
  <c r="S88" i="1"/>
  <c r="M8" i="42"/>
  <c r="S86" i="1"/>
  <c r="M7" i="42"/>
  <c r="S85" i="1"/>
  <c r="M6" i="42"/>
  <c r="S84" i="1"/>
  <c r="E10" i="42"/>
  <c r="K88" i="1"/>
  <c r="E8" i="42"/>
  <c r="K86" i="1"/>
  <c r="E7" i="42"/>
  <c r="K85" i="1"/>
  <c r="E6" i="42"/>
  <c r="BD14" i="43"/>
  <c r="BA14" i="43"/>
  <c r="AV14" i="43"/>
  <c r="AS14" i="43"/>
  <c r="AN14" i="43"/>
  <c r="AK14" i="43"/>
  <c r="AF14" i="43"/>
  <c r="AC14" i="43"/>
  <c r="X14" i="43"/>
  <c r="U14" i="43"/>
  <c r="P14" i="43"/>
  <c r="M14" i="43"/>
  <c r="H14" i="43"/>
  <c r="E14" i="43"/>
  <c r="BF8" i="43"/>
  <c r="BL116" i="1"/>
  <c r="BE8" i="43"/>
  <c r="BK116" i="1"/>
  <c r="BC8" i="43"/>
  <c r="BJ116" i="1"/>
  <c r="BB8" i="43"/>
  <c r="BI116" i="1"/>
  <c r="AX8" i="43"/>
  <c r="BD116" i="1"/>
  <c r="AW8" i="43"/>
  <c r="BC116" i="1"/>
  <c r="AU8" i="43"/>
  <c r="BB116" i="1"/>
  <c r="AT8" i="43"/>
  <c r="BA116" i="1"/>
  <c r="AP8" i="43"/>
  <c r="AV116" i="1"/>
  <c r="AO8" i="43"/>
  <c r="AU116" i="1"/>
  <c r="AM8" i="43"/>
  <c r="AT116" i="1"/>
  <c r="AL8" i="43"/>
  <c r="AS116" i="1"/>
  <c r="AH8" i="43"/>
  <c r="AN116" i="1"/>
  <c r="AG8" i="43"/>
  <c r="AM116" i="1"/>
  <c r="AE8" i="43"/>
  <c r="AL116" i="1"/>
  <c r="AD8" i="43"/>
  <c r="AK116" i="1"/>
  <c r="Z8" i="43"/>
  <c r="AF116" i="1"/>
  <c r="Y8" i="43"/>
  <c r="AE116" i="1"/>
  <c r="W8" i="43"/>
  <c r="AD116" i="1"/>
  <c r="V8" i="43"/>
  <c r="AC116" i="1"/>
  <c r="R8" i="43"/>
  <c r="X116" i="1"/>
  <c r="Q8" i="43"/>
  <c r="W116" i="1"/>
  <c r="O8" i="43"/>
  <c r="V116" i="1"/>
  <c r="N8" i="43"/>
  <c r="U116" i="1"/>
  <c r="J8" i="43"/>
  <c r="P116" i="1"/>
  <c r="I8" i="43"/>
  <c r="O116" i="1"/>
  <c r="G8" i="43"/>
  <c r="N116" i="1"/>
  <c r="F8" i="43"/>
  <c r="M116" i="1"/>
  <c r="K10" i="17"/>
  <c r="J10" i="17"/>
  <c r="I10" i="17"/>
  <c r="H10" i="17"/>
  <c r="G10" i="17"/>
  <c r="F10" i="17"/>
  <c r="E10" i="17"/>
  <c r="D10" i="17"/>
  <c r="K9" i="17"/>
  <c r="J9" i="17"/>
  <c r="I9" i="17"/>
  <c r="H9" i="17"/>
  <c r="F9" i="17"/>
  <c r="D9" i="17"/>
  <c r="E9" i="17"/>
  <c r="K52" i="1"/>
  <c r="BD17" i="43"/>
  <c r="BA17" i="43"/>
  <c r="BD16" i="43"/>
  <c r="BA16" i="43"/>
  <c r="AV17" i="43"/>
  <c r="AS17" i="43"/>
  <c r="AV16" i="43"/>
  <c r="AS16" i="43"/>
  <c r="AN17" i="43"/>
  <c r="AK17" i="43"/>
  <c r="AN16" i="43"/>
  <c r="AK16" i="43"/>
  <c r="AF17" i="43"/>
  <c r="AC17" i="43"/>
  <c r="AF16" i="43"/>
  <c r="AC16" i="43"/>
  <c r="X17" i="43"/>
  <c r="U17" i="43"/>
  <c r="X16" i="43"/>
  <c r="U16" i="43"/>
  <c r="P17" i="43"/>
  <c r="M17" i="43"/>
  <c r="P16" i="43"/>
  <c r="M16" i="43"/>
  <c r="E17" i="43"/>
  <c r="E16" i="43"/>
  <c r="H17" i="43"/>
  <c r="H16" i="43"/>
  <c r="K84" i="1"/>
  <c r="E11" i="42"/>
  <c r="AA84" i="1"/>
  <c r="AA85" i="1"/>
  <c r="AA88" i="1"/>
  <c r="AA86" i="1"/>
  <c r="BF105" i="1"/>
  <c r="BI105" i="1"/>
  <c r="BJ105" i="1"/>
  <c r="BK105" i="1"/>
  <c r="BL105" i="1"/>
  <c r="AX105" i="1"/>
  <c r="BA105" i="1"/>
  <c r="BB105" i="1"/>
  <c r="BC105" i="1"/>
  <c r="BD105" i="1"/>
  <c r="AP105" i="1"/>
  <c r="AS105" i="1"/>
  <c r="AT105" i="1"/>
  <c r="AU105" i="1"/>
  <c r="AV105" i="1"/>
  <c r="AH105" i="1"/>
  <c r="AK105" i="1"/>
  <c r="AL105" i="1"/>
  <c r="AM105" i="1"/>
  <c r="AN105" i="1"/>
  <c r="Z105" i="1"/>
  <c r="AC105" i="1"/>
  <c r="AD105" i="1"/>
  <c r="AE105" i="1"/>
  <c r="AF105" i="1"/>
  <c r="R105" i="1"/>
  <c r="U105" i="1"/>
  <c r="V105" i="1"/>
  <c r="W105" i="1"/>
  <c r="X105" i="1"/>
  <c r="M105" i="1"/>
  <c r="N105" i="1"/>
  <c r="O105" i="1"/>
  <c r="P105" i="1"/>
  <c r="J105" i="1"/>
  <c r="H118" i="1"/>
  <c r="H108" i="1"/>
  <c r="AS42" i="33"/>
  <c r="AK42" i="33"/>
  <c r="AC42" i="33"/>
  <c r="U42" i="33"/>
  <c r="M42" i="33"/>
  <c r="E42" i="33"/>
  <c r="F46" i="33"/>
  <c r="F47" i="33"/>
  <c r="F48" i="33"/>
  <c r="F49" i="33"/>
  <c r="F50" i="33"/>
  <c r="F3" i="33"/>
  <c r="I3" i="33"/>
  <c r="N3" i="33"/>
  <c r="Q3" i="33"/>
  <c r="V3" i="33"/>
  <c r="Y3" i="33"/>
  <c r="AD3" i="33"/>
  <c r="AG3" i="33"/>
  <c r="AL3" i="33"/>
  <c r="AO3" i="33"/>
  <c r="AT3" i="33"/>
  <c r="AW3" i="33"/>
  <c r="BB3" i="33"/>
  <c r="BH3" i="33"/>
  <c r="BE3" i="33"/>
  <c r="F4" i="33"/>
  <c r="I4" i="33"/>
  <c r="N4" i="33"/>
  <c r="Q4" i="33"/>
  <c r="V4" i="33"/>
  <c r="Y4" i="33"/>
  <c r="AD4" i="33"/>
  <c r="AG4" i="33"/>
  <c r="AL4" i="33"/>
  <c r="AR4" i="33"/>
  <c r="AO4" i="33"/>
  <c r="AT4" i="33"/>
  <c r="AZ4" i="33"/>
  <c r="AW4" i="33"/>
  <c r="BB4" i="33"/>
  <c r="BE4" i="33"/>
  <c r="F5" i="33"/>
  <c r="I5" i="33"/>
  <c r="N5" i="33"/>
  <c r="Q5" i="33"/>
  <c r="V5" i="33"/>
  <c r="Y5" i="33"/>
  <c r="AD5" i="33"/>
  <c r="AG5" i="33"/>
  <c r="AL5" i="33"/>
  <c r="AO5" i="33"/>
  <c r="AT5" i="33"/>
  <c r="AW5" i="33"/>
  <c r="BB5" i="33"/>
  <c r="BE5" i="33"/>
  <c r="F6" i="33"/>
  <c r="I6" i="33"/>
  <c r="N6" i="33"/>
  <c r="Q6" i="33"/>
  <c r="V6" i="33"/>
  <c r="AB6" i="33"/>
  <c r="Y6" i="33"/>
  <c r="AD6" i="33"/>
  <c r="AJ6" i="33"/>
  <c r="AG6" i="33"/>
  <c r="AL6" i="33"/>
  <c r="AO6" i="33"/>
  <c r="AT6" i="33"/>
  <c r="AW6" i="33"/>
  <c r="BB6" i="33"/>
  <c r="BE6" i="33"/>
  <c r="F7" i="33"/>
  <c r="I7" i="33"/>
  <c r="N7" i="33"/>
  <c r="Q7" i="33"/>
  <c r="V7" i="33"/>
  <c r="Y7" i="33"/>
  <c r="AD7" i="33"/>
  <c r="AG7" i="33"/>
  <c r="AL7" i="33"/>
  <c r="AO7" i="33"/>
  <c r="AT7" i="33"/>
  <c r="AW7" i="33"/>
  <c r="BB7" i="33"/>
  <c r="BE7" i="33"/>
  <c r="B8" i="33"/>
  <c r="D8" i="33"/>
  <c r="B9" i="33"/>
  <c r="D9" i="33"/>
  <c r="F9" i="33"/>
  <c r="I9" i="33"/>
  <c r="N9" i="33"/>
  <c r="T9" i="33"/>
  <c r="Q9" i="33"/>
  <c r="T20" i="1"/>
  <c r="V9" i="33"/>
  <c r="AA20" i="1"/>
  <c r="Y9" i="33"/>
  <c r="AB20" i="1"/>
  <c r="AD9" i="33"/>
  <c r="AJ9" i="33"/>
  <c r="AG9" i="33"/>
  <c r="AJ20" i="1"/>
  <c r="AL9" i="33"/>
  <c r="AR9" i="33"/>
  <c r="AO9" i="33"/>
  <c r="AR20" i="1"/>
  <c r="AT9" i="33"/>
  <c r="AZ9" i="33"/>
  <c r="AW9" i="33"/>
  <c r="BB9" i="33"/>
  <c r="BH8" i="33"/>
  <c r="BE9" i="33"/>
  <c r="BH20" i="1"/>
  <c r="B10" i="33"/>
  <c r="D10" i="33"/>
  <c r="B11" i="33"/>
  <c r="D11" i="33"/>
  <c r="F11" i="33"/>
  <c r="I11" i="33"/>
  <c r="L154" i="1"/>
  <c r="I43" i="33"/>
  <c r="N11" i="33"/>
  <c r="T10" i="33"/>
  <c r="Q11" i="33"/>
  <c r="T23" i="1"/>
  <c r="V11" i="33"/>
  <c r="AB10" i="33"/>
  <c r="Y11" i="33"/>
  <c r="Y43" i="33"/>
  <c r="AD11" i="33"/>
  <c r="AI154" i="1"/>
  <c r="AG11" i="33"/>
  <c r="AJ154" i="1"/>
  <c r="AG43" i="33"/>
  <c r="AL11" i="33"/>
  <c r="AQ23" i="1"/>
  <c r="AO11" i="33"/>
  <c r="AR154" i="1"/>
  <c r="AO43" i="33"/>
  <c r="AT11" i="33"/>
  <c r="AY154" i="1"/>
  <c r="AW11" i="33"/>
  <c r="AW43" i="33"/>
  <c r="BB11" i="33"/>
  <c r="BH10" i="33"/>
  <c r="BE11" i="33"/>
  <c r="BE43" i="33"/>
  <c r="B12" i="33"/>
  <c r="D12" i="33"/>
  <c r="B13" i="33"/>
  <c r="D13" i="33"/>
  <c r="F13" i="33"/>
  <c r="L13" i="33"/>
  <c r="I13" i="33"/>
  <c r="L25" i="1"/>
  <c r="N13" i="33"/>
  <c r="T12" i="33"/>
  <c r="Q13" i="33"/>
  <c r="T25" i="1"/>
  <c r="V13" i="33"/>
  <c r="AA25" i="1"/>
  <c r="Y13" i="33"/>
  <c r="AB25" i="1"/>
  <c r="AD13" i="33"/>
  <c r="AJ12" i="33"/>
  <c r="AG13" i="33"/>
  <c r="AJ25" i="1"/>
  <c r="AL13" i="33"/>
  <c r="AQ25" i="1"/>
  <c r="AO13" i="33"/>
  <c r="AR25" i="1"/>
  <c r="AT13" i="33"/>
  <c r="AZ12" i="33"/>
  <c r="AW13" i="33"/>
  <c r="AZ25" i="1"/>
  <c r="BB13" i="33"/>
  <c r="BH13" i="33"/>
  <c r="BE13" i="33"/>
  <c r="BH25" i="1"/>
  <c r="B14" i="33"/>
  <c r="D14" i="33"/>
  <c r="B15" i="33"/>
  <c r="D15" i="33"/>
  <c r="F15" i="33"/>
  <c r="L14" i="33"/>
  <c r="I15" i="33"/>
  <c r="L27" i="1"/>
  <c r="N15" i="33"/>
  <c r="N41" i="33"/>
  <c r="Q15" i="33"/>
  <c r="T135" i="1"/>
  <c r="V15" i="33"/>
  <c r="AB14" i="33"/>
  <c r="Y15" i="33"/>
  <c r="Y41" i="33"/>
  <c r="AD15" i="33"/>
  <c r="AJ14" i="33"/>
  <c r="AG15" i="33"/>
  <c r="AG41" i="33"/>
  <c r="AL15" i="33"/>
  <c r="AR14" i="33"/>
  <c r="AO15" i="33"/>
  <c r="AR135" i="1"/>
  <c r="AO41" i="33"/>
  <c r="AT15" i="33"/>
  <c r="AY135" i="1"/>
  <c r="AY27" i="1"/>
  <c r="AW15" i="33"/>
  <c r="AZ135" i="1"/>
  <c r="BB15" i="33"/>
  <c r="BB41" i="33"/>
  <c r="BE15" i="33"/>
  <c r="BH135" i="1"/>
  <c r="BE41" i="33"/>
  <c r="B16" i="33"/>
  <c r="D16" i="33"/>
  <c r="B17" i="33"/>
  <c r="D17" i="33"/>
  <c r="N17" i="33"/>
  <c r="T16" i="33"/>
  <c r="Q17" i="33"/>
  <c r="T29" i="1"/>
  <c r="V17" i="33"/>
  <c r="AB17" i="33"/>
  <c r="Y17" i="33"/>
  <c r="AB29" i="1"/>
  <c r="AD17" i="33"/>
  <c r="AJ16" i="33"/>
  <c r="AG17" i="33"/>
  <c r="AJ29" i="1"/>
  <c r="AL17" i="33"/>
  <c r="AQ29" i="1"/>
  <c r="AO17" i="33"/>
  <c r="AR29" i="1"/>
  <c r="AT17" i="33"/>
  <c r="AY29" i="1"/>
  <c r="AW17" i="33"/>
  <c r="AZ29" i="1"/>
  <c r="BB17" i="33"/>
  <c r="BG29" i="1"/>
  <c r="BE17" i="33"/>
  <c r="B25" i="33"/>
  <c r="D26" i="33"/>
  <c r="L26" i="33"/>
  <c r="T26" i="33"/>
  <c r="AB26" i="33"/>
  <c r="AJ26" i="33"/>
  <c r="AR26" i="33"/>
  <c r="AZ26" i="33"/>
  <c r="BH26" i="33"/>
  <c r="B27" i="33"/>
  <c r="D27" i="33"/>
  <c r="B28" i="33"/>
  <c r="B29" i="33"/>
  <c r="D29" i="33"/>
  <c r="B30" i="33"/>
  <c r="D30" i="33"/>
  <c r="B31" i="33"/>
  <c r="D31" i="33"/>
  <c r="F31" i="33"/>
  <c r="K55" i="1"/>
  <c r="I31" i="33"/>
  <c r="L55" i="1"/>
  <c r="N31" i="33"/>
  <c r="S55" i="1"/>
  <c r="Q31" i="33"/>
  <c r="T55" i="1"/>
  <c r="V31" i="33"/>
  <c r="AA55" i="1"/>
  <c r="Y31" i="33"/>
  <c r="AB55" i="1"/>
  <c r="AD31" i="33"/>
  <c r="AI55" i="1"/>
  <c r="AG31" i="33"/>
  <c r="AJ55" i="1"/>
  <c r="AL31" i="33"/>
  <c r="AQ55" i="1"/>
  <c r="AO31" i="33"/>
  <c r="AR55" i="1"/>
  <c r="AT31" i="33"/>
  <c r="AY55" i="1"/>
  <c r="AW31" i="33"/>
  <c r="AZ55" i="1"/>
  <c r="BB31" i="33"/>
  <c r="BG55" i="1"/>
  <c r="BE31" i="33"/>
  <c r="BH55" i="1"/>
  <c r="B33" i="33"/>
  <c r="D33" i="33"/>
  <c r="F33" i="33"/>
  <c r="L32" i="33"/>
  <c r="I33" i="33"/>
  <c r="L81" i="1"/>
  <c r="N33" i="33"/>
  <c r="S81" i="1"/>
  <c r="Q33" i="33"/>
  <c r="T81" i="1"/>
  <c r="V33" i="33"/>
  <c r="AB32" i="33"/>
  <c r="Y33" i="33"/>
  <c r="AB81" i="1"/>
  <c r="AD33" i="33"/>
  <c r="AJ32" i="33"/>
  <c r="AG33" i="33"/>
  <c r="AJ81" i="1"/>
  <c r="AL33" i="33"/>
  <c r="AR32" i="33"/>
  <c r="AO33" i="33"/>
  <c r="AR81" i="1"/>
  <c r="AT33" i="33"/>
  <c r="AZ32" i="33"/>
  <c r="AW33" i="33"/>
  <c r="AZ81" i="1"/>
  <c r="BB33" i="33"/>
  <c r="BH32" i="33"/>
  <c r="BE33" i="33"/>
  <c r="BH81" i="1"/>
  <c r="B32" i="33"/>
  <c r="D32" i="33"/>
  <c r="B34" i="33"/>
  <c r="D34" i="33"/>
  <c r="B35" i="33"/>
  <c r="D35" i="33"/>
  <c r="B36" i="33"/>
  <c r="D36" i="33"/>
  <c r="B37" i="33"/>
  <c r="D37" i="33"/>
  <c r="F37" i="33"/>
  <c r="K105" i="1"/>
  <c r="I37" i="33"/>
  <c r="L105" i="1"/>
  <c r="N37" i="33"/>
  <c r="S105" i="1"/>
  <c r="Q37" i="33"/>
  <c r="T105" i="1"/>
  <c r="V37" i="33"/>
  <c r="AA105" i="1"/>
  <c r="Y37" i="33"/>
  <c r="AB105" i="1"/>
  <c r="AD37" i="33"/>
  <c r="AI105" i="1"/>
  <c r="AG37" i="33"/>
  <c r="AJ105" i="1"/>
  <c r="AL37" i="33"/>
  <c r="AQ105" i="1"/>
  <c r="AO37" i="33"/>
  <c r="AR105" i="1"/>
  <c r="AT37" i="33"/>
  <c r="AY105" i="1"/>
  <c r="AW37" i="33"/>
  <c r="AZ105" i="1"/>
  <c r="BB37" i="33"/>
  <c r="BG105" i="1"/>
  <c r="BE37" i="33"/>
  <c r="BH105" i="1"/>
  <c r="B38" i="33"/>
  <c r="D38" i="33"/>
  <c r="F38" i="33"/>
  <c r="K123" i="1"/>
  <c r="I38" i="33"/>
  <c r="L123" i="1"/>
  <c r="N38" i="33"/>
  <c r="S101" i="1"/>
  <c r="Q38" i="33"/>
  <c r="T101" i="1"/>
  <c r="V38" i="33"/>
  <c r="AA123" i="1"/>
  <c r="Y38" i="33"/>
  <c r="AB101" i="1"/>
  <c r="AD38" i="33"/>
  <c r="AI123" i="1"/>
  <c r="AG38" i="33"/>
  <c r="AJ101" i="1"/>
  <c r="AL38" i="33"/>
  <c r="AQ123" i="1"/>
  <c r="AO38" i="33"/>
  <c r="AR101" i="1"/>
  <c r="AT38" i="33"/>
  <c r="AY123" i="1"/>
  <c r="AW38" i="33"/>
  <c r="AZ101" i="1"/>
  <c r="BB38" i="33"/>
  <c r="BG101" i="1"/>
  <c r="BE38" i="33"/>
  <c r="BH123" i="1"/>
  <c r="B40" i="33"/>
  <c r="D40" i="33"/>
  <c r="E40" i="33"/>
  <c r="F40" i="33"/>
  <c r="M40" i="33"/>
  <c r="N40" i="33"/>
  <c r="U40" i="33"/>
  <c r="V40" i="33"/>
  <c r="AC40" i="33"/>
  <c r="AD40" i="33"/>
  <c r="AK40" i="33"/>
  <c r="AL40" i="33"/>
  <c r="AS40" i="33"/>
  <c r="AT40" i="33"/>
  <c r="BA40" i="33"/>
  <c r="BB40" i="33"/>
  <c r="B41" i="33"/>
  <c r="D41" i="33"/>
  <c r="E41" i="33"/>
  <c r="G41" i="33"/>
  <c r="H41" i="33"/>
  <c r="J41" i="33"/>
  <c r="K41" i="33"/>
  <c r="M41" i="33"/>
  <c r="O41" i="33"/>
  <c r="P41" i="33"/>
  <c r="R41" i="33"/>
  <c r="S41" i="33"/>
  <c r="U41" i="33"/>
  <c r="W41" i="33"/>
  <c r="X41" i="33"/>
  <c r="Z41" i="33"/>
  <c r="AA41" i="33"/>
  <c r="AC41" i="33"/>
  <c r="AE41" i="33"/>
  <c r="AF41" i="33"/>
  <c r="AH41" i="33"/>
  <c r="AI41" i="33"/>
  <c r="AK41" i="33"/>
  <c r="AM41" i="33"/>
  <c r="AN41" i="33"/>
  <c r="AP41" i="33"/>
  <c r="AQ41" i="33"/>
  <c r="AS41" i="33"/>
  <c r="AU41" i="33"/>
  <c r="AV41" i="33"/>
  <c r="AX41" i="33"/>
  <c r="AY41" i="33"/>
  <c r="BA41" i="33"/>
  <c r="BC41" i="33"/>
  <c r="BD41" i="33"/>
  <c r="BF41" i="33"/>
  <c r="BG41" i="33"/>
  <c r="B42" i="33"/>
  <c r="D42" i="33"/>
  <c r="F42" i="33"/>
  <c r="N42" i="33"/>
  <c r="V42" i="33"/>
  <c r="AD42" i="33"/>
  <c r="AL42" i="33"/>
  <c r="AT42" i="33"/>
  <c r="BA42" i="33"/>
  <c r="BB42" i="33"/>
  <c r="B43" i="33"/>
  <c r="D43" i="33"/>
  <c r="E43" i="33"/>
  <c r="G43" i="33"/>
  <c r="H43" i="33"/>
  <c r="J43" i="33"/>
  <c r="K43" i="33"/>
  <c r="M43" i="33"/>
  <c r="O43" i="33"/>
  <c r="P43" i="33"/>
  <c r="R43" i="33"/>
  <c r="S43" i="33"/>
  <c r="U43" i="33"/>
  <c r="W43" i="33"/>
  <c r="X43" i="33"/>
  <c r="Z43" i="33"/>
  <c r="AA43" i="33"/>
  <c r="AC43" i="33"/>
  <c r="AE43" i="33"/>
  <c r="AF43" i="33"/>
  <c r="AH43" i="33"/>
  <c r="AI43" i="33"/>
  <c r="AK43" i="33"/>
  <c r="AM43" i="33"/>
  <c r="AN43" i="33"/>
  <c r="AP43" i="33"/>
  <c r="AQ43" i="33"/>
  <c r="AS43" i="33"/>
  <c r="AU43" i="33"/>
  <c r="AV43" i="33"/>
  <c r="AX43" i="33"/>
  <c r="AY43" i="33"/>
  <c r="BA43" i="33"/>
  <c r="BC43" i="33"/>
  <c r="BD43" i="33"/>
  <c r="BF43" i="33"/>
  <c r="BG43" i="33"/>
  <c r="I46" i="33"/>
  <c r="N46" i="33"/>
  <c r="Q46" i="33"/>
  <c r="V46" i="33"/>
  <c r="Y46" i="33"/>
  <c r="AD46" i="33"/>
  <c r="AG46" i="33"/>
  <c r="AL46" i="33"/>
  <c r="AO46" i="33"/>
  <c r="AT46" i="33"/>
  <c r="AW46" i="33"/>
  <c r="BB46" i="33"/>
  <c r="BE46" i="33"/>
  <c r="I47" i="33"/>
  <c r="N47" i="33"/>
  <c r="Q47" i="33"/>
  <c r="V47" i="33"/>
  <c r="Y47" i="33"/>
  <c r="AD47" i="33"/>
  <c r="AG47" i="33"/>
  <c r="AL47" i="33"/>
  <c r="AO47" i="33"/>
  <c r="AT47" i="33"/>
  <c r="AW47" i="33"/>
  <c r="BB47" i="33"/>
  <c r="BE47" i="33"/>
  <c r="I48" i="33"/>
  <c r="N48" i="33"/>
  <c r="Q48" i="33"/>
  <c r="V48" i="33"/>
  <c r="Y48" i="33"/>
  <c r="AD48" i="33"/>
  <c r="AG48" i="33"/>
  <c r="AL48" i="33"/>
  <c r="AO48" i="33"/>
  <c r="AT48" i="33"/>
  <c r="AW48" i="33"/>
  <c r="BB48" i="33"/>
  <c r="BE48" i="33"/>
  <c r="I49" i="33"/>
  <c r="N49" i="33"/>
  <c r="Q49" i="33"/>
  <c r="V49" i="33"/>
  <c r="Y49" i="33"/>
  <c r="AD49" i="33"/>
  <c r="AG49" i="33"/>
  <c r="AL49" i="33"/>
  <c r="AO49" i="33"/>
  <c r="AT49" i="33"/>
  <c r="AW49" i="33"/>
  <c r="BB49" i="33"/>
  <c r="BE49" i="33"/>
  <c r="I50" i="33"/>
  <c r="N50" i="33"/>
  <c r="Q50" i="33"/>
  <c r="V50" i="33"/>
  <c r="Y50" i="33"/>
  <c r="AD50" i="33"/>
  <c r="AG50" i="33"/>
  <c r="AL50" i="33"/>
  <c r="AO50" i="33"/>
  <c r="AT50" i="33"/>
  <c r="AW50" i="33"/>
  <c r="BB50" i="33"/>
  <c r="BE50" i="33"/>
  <c r="AA23" i="1"/>
  <c r="Q43" i="33"/>
  <c r="L8" i="33"/>
  <c r="K20" i="1"/>
  <c r="AD43" i="33"/>
  <c r="V43" i="33"/>
  <c r="T5" i="33"/>
  <c r="F41" i="33"/>
  <c r="L9" i="33"/>
  <c r="AB11" i="33"/>
  <c r="K122" i="1"/>
  <c r="K104" i="1"/>
  <c r="K103" i="1"/>
  <c r="K102" i="1"/>
  <c r="H107" i="1"/>
  <c r="H106" i="1"/>
  <c r="H126" i="1"/>
  <c r="H124" i="1"/>
  <c r="H119" i="1"/>
  <c r="H114" i="1"/>
  <c r="H113" i="1"/>
  <c r="H112" i="1"/>
  <c r="H111" i="1"/>
  <c r="H110" i="1"/>
  <c r="H109" i="1"/>
  <c r="H100" i="1"/>
  <c r="BL123" i="1"/>
  <c r="BK123" i="1"/>
  <c r="BJ123" i="1"/>
  <c r="BI123" i="1"/>
  <c r="BF123" i="1"/>
  <c r="BF104" i="1"/>
  <c r="BF103" i="1"/>
  <c r="BF102" i="1"/>
  <c r="BL101" i="1"/>
  <c r="BK101" i="1"/>
  <c r="BJ101" i="1"/>
  <c r="BI101" i="1"/>
  <c r="BF101" i="1"/>
  <c r="BD123" i="1"/>
  <c r="BC123" i="1"/>
  <c r="BB123" i="1"/>
  <c r="BA123" i="1"/>
  <c r="AX123" i="1"/>
  <c r="AX104" i="1"/>
  <c r="AX103" i="1"/>
  <c r="AX102" i="1"/>
  <c r="BD101" i="1"/>
  <c r="BC101" i="1"/>
  <c r="BB101" i="1"/>
  <c r="BA101" i="1"/>
  <c r="AX101" i="1"/>
  <c r="AV123" i="1"/>
  <c r="AU123" i="1"/>
  <c r="AT123" i="1"/>
  <c r="AS123" i="1"/>
  <c r="AP123" i="1"/>
  <c r="AP104" i="1"/>
  <c r="AP103" i="1"/>
  <c r="AP102" i="1"/>
  <c r="AV101" i="1"/>
  <c r="AU101" i="1"/>
  <c r="AT101" i="1"/>
  <c r="AS101" i="1"/>
  <c r="AP101" i="1"/>
  <c r="AN123" i="1"/>
  <c r="AM123" i="1"/>
  <c r="AL123" i="1"/>
  <c r="AK123" i="1"/>
  <c r="AH123" i="1"/>
  <c r="AH104" i="1"/>
  <c r="AH103" i="1"/>
  <c r="AH102" i="1"/>
  <c r="AN101" i="1"/>
  <c r="AM101" i="1"/>
  <c r="AL101" i="1"/>
  <c r="AK101" i="1"/>
  <c r="AH101" i="1"/>
  <c r="AF123" i="1"/>
  <c r="AE123" i="1"/>
  <c r="AD123" i="1"/>
  <c r="AC123" i="1"/>
  <c r="Z123" i="1"/>
  <c r="Z104" i="1"/>
  <c r="Z103" i="1"/>
  <c r="Z102" i="1"/>
  <c r="AF101" i="1"/>
  <c r="AE101" i="1"/>
  <c r="AD101" i="1"/>
  <c r="AC101" i="1"/>
  <c r="Z101" i="1"/>
  <c r="X123" i="1"/>
  <c r="W123" i="1"/>
  <c r="V123" i="1"/>
  <c r="U123" i="1"/>
  <c r="R123" i="1"/>
  <c r="R104" i="1"/>
  <c r="R103" i="1"/>
  <c r="R102" i="1"/>
  <c r="X101" i="1"/>
  <c r="W101" i="1"/>
  <c r="V101" i="1"/>
  <c r="U101" i="1"/>
  <c r="R101" i="1"/>
  <c r="P123" i="1"/>
  <c r="O123" i="1"/>
  <c r="N123" i="1"/>
  <c r="M123" i="1"/>
  <c r="J123" i="1"/>
  <c r="J104" i="1"/>
  <c r="J103" i="1"/>
  <c r="J102" i="1"/>
  <c r="P101" i="1"/>
  <c r="O101" i="1"/>
  <c r="N101" i="1"/>
  <c r="M101" i="1"/>
  <c r="J101" i="1"/>
  <c r="BD15" i="43"/>
  <c r="BA15" i="43"/>
  <c r="BD13" i="43"/>
  <c r="BA13" i="43"/>
  <c r="BH117" i="1"/>
  <c r="BG117" i="1"/>
  <c r="BD7" i="43"/>
  <c r="BH115" i="1"/>
  <c r="BA7" i="43"/>
  <c r="BG115" i="1"/>
  <c r="BD6" i="43"/>
  <c r="BA6" i="43"/>
  <c r="BD5" i="43"/>
  <c r="BA5" i="43"/>
  <c r="AV15" i="43"/>
  <c r="AS15" i="43"/>
  <c r="AV13" i="43"/>
  <c r="AS13" i="43"/>
  <c r="AZ117" i="1"/>
  <c r="AY117" i="1"/>
  <c r="AV7" i="43"/>
  <c r="AZ115" i="1"/>
  <c r="AS7" i="43"/>
  <c r="AY115" i="1"/>
  <c r="AV6" i="43"/>
  <c r="AS6" i="43"/>
  <c r="AV5" i="43"/>
  <c r="AS5" i="43"/>
  <c r="AN15" i="43"/>
  <c r="AK15" i="43"/>
  <c r="AN13" i="43"/>
  <c r="AK13" i="43"/>
  <c r="AR117" i="1"/>
  <c r="AQ117" i="1"/>
  <c r="AN7" i="43"/>
  <c r="AR115" i="1"/>
  <c r="AK7" i="43"/>
  <c r="AQ115" i="1"/>
  <c r="AN6" i="43"/>
  <c r="AK6" i="43"/>
  <c r="AN5" i="43"/>
  <c r="AK5" i="43"/>
  <c r="AF15" i="43"/>
  <c r="AC15" i="43"/>
  <c r="AF13" i="43"/>
  <c r="AC13" i="43"/>
  <c r="AJ117" i="1"/>
  <c r="AI117" i="1"/>
  <c r="AF7" i="43"/>
  <c r="AJ115" i="1"/>
  <c r="AC7" i="43"/>
  <c r="AI115" i="1"/>
  <c r="AF6" i="43"/>
  <c r="AC6" i="43"/>
  <c r="AF5" i="43"/>
  <c r="AC5" i="43"/>
  <c r="X15" i="43"/>
  <c r="U15" i="43"/>
  <c r="X13" i="43"/>
  <c r="U13" i="43"/>
  <c r="AB117" i="1"/>
  <c r="AA117" i="1"/>
  <c r="X7" i="43"/>
  <c r="AB115" i="1"/>
  <c r="U7" i="43"/>
  <c r="AA115" i="1"/>
  <c r="X6" i="43"/>
  <c r="U6" i="43"/>
  <c r="X5" i="43"/>
  <c r="U5" i="43"/>
  <c r="P15" i="43"/>
  <c r="M15" i="43"/>
  <c r="P13" i="43"/>
  <c r="M13" i="43"/>
  <c r="T117" i="1"/>
  <c r="S117" i="1"/>
  <c r="P7" i="43"/>
  <c r="T115" i="1"/>
  <c r="M7" i="43"/>
  <c r="S115" i="1"/>
  <c r="P6" i="43"/>
  <c r="M6" i="43"/>
  <c r="P5" i="43"/>
  <c r="M5" i="43"/>
  <c r="H15" i="43"/>
  <c r="E15" i="43"/>
  <c r="H13" i="43"/>
  <c r="E13" i="43"/>
  <c r="L117" i="1"/>
  <c r="K117" i="1"/>
  <c r="H7" i="43"/>
  <c r="L115" i="1"/>
  <c r="E7" i="43"/>
  <c r="K115" i="1"/>
  <c r="E5" i="43"/>
  <c r="H5" i="43"/>
  <c r="C11" i="43"/>
  <c r="C10" i="43"/>
  <c r="C9" i="43"/>
  <c r="H6" i="43"/>
  <c r="E6" i="43"/>
  <c r="E8" i="43"/>
  <c r="K116" i="1"/>
  <c r="U8" i="43"/>
  <c r="AA116" i="1"/>
  <c r="AC8" i="43"/>
  <c r="AI116" i="1"/>
  <c r="P8" i="43"/>
  <c r="T116" i="1"/>
  <c r="X8" i="43"/>
  <c r="AB116" i="1"/>
  <c r="AF8" i="43"/>
  <c r="AJ116" i="1"/>
  <c r="AN8" i="43"/>
  <c r="AR116" i="1"/>
  <c r="AV8" i="43"/>
  <c r="AZ116" i="1"/>
  <c r="BD8" i="43"/>
  <c r="BH116" i="1"/>
  <c r="H8" i="43"/>
  <c r="L116" i="1"/>
  <c r="M8" i="43"/>
  <c r="S116" i="1"/>
  <c r="AK8" i="43"/>
  <c r="AQ116" i="1"/>
  <c r="AS8" i="43"/>
  <c r="AY116" i="1"/>
  <c r="BA8" i="43"/>
  <c r="BG116" i="1"/>
  <c r="B5" i="43"/>
  <c r="BF11" i="42"/>
  <c r="BL89" i="1"/>
  <c r="BE11" i="42"/>
  <c r="BK89" i="1"/>
  <c r="BC11" i="42"/>
  <c r="BJ89" i="1"/>
  <c r="BB11" i="42"/>
  <c r="BI89" i="1"/>
  <c r="AV11" i="42"/>
  <c r="AZ89" i="1"/>
  <c r="H11" i="42"/>
  <c r="L89" i="1"/>
  <c r="BD11" i="42"/>
  <c r="BH89" i="1"/>
  <c r="AN11" i="42"/>
  <c r="AF11" i="42"/>
  <c r="AB89" i="1"/>
  <c r="X11" i="42"/>
  <c r="P11" i="42"/>
  <c r="T89" i="1"/>
  <c r="BL135" i="1"/>
  <c r="BK135" i="1"/>
  <c r="BJ135" i="1"/>
  <c r="BI135" i="1"/>
  <c r="BF135" i="1"/>
  <c r="BD135" i="1"/>
  <c r="BC135" i="1"/>
  <c r="BB135" i="1"/>
  <c r="BA135" i="1"/>
  <c r="AX135" i="1"/>
  <c r="AV135" i="1"/>
  <c r="AU135" i="1"/>
  <c r="AT135" i="1"/>
  <c r="AS135" i="1"/>
  <c r="AP135" i="1"/>
  <c r="AN135" i="1"/>
  <c r="AM135" i="1"/>
  <c r="AL135" i="1"/>
  <c r="AK135" i="1"/>
  <c r="AH135" i="1"/>
  <c r="AF135" i="1"/>
  <c r="AE135" i="1"/>
  <c r="AD135" i="1"/>
  <c r="AC135" i="1"/>
  <c r="Z135" i="1"/>
  <c r="X135" i="1"/>
  <c r="W135" i="1"/>
  <c r="V135" i="1"/>
  <c r="U135" i="1"/>
  <c r="R135" i="1"/>
  <c r="P135" i="1"/>
  <c r="O135" i="1"/>
  <c r="N135" i="1"/>
  <c r="M135" i="1"/>
  <c r="J135" i="1"/>
  <c r="BL81" i="1"/>
  <c r="BK81" i="1"/>
  <c r="BJ81" i="1"/>
  <c r="BI81" i="1"/>
  <c r="BF81" i="1"/>
  <c r="BD81" i="1"/>
  <c r="BC81" i="1"/>
  <c r="BB81" i="1"/>
  <c r="BA81" i="1"/>
  <c r="AX81" i="1"/>
  <c r="AV81" i="1"/>
  <c r="AU81" i="1"/>
  <c r="AT81" i="1"/>
  <c r="AS81" i="1"/>
  <c r="AP81" i="1"/>
  <c r="AN81" i="1"/>
  <c r="AM81" i="1"/>
  <c r="AL81" i="1"/>
  <c r="AK81" i="1"/>
  <c r="AH81" i="1"/>
  <c r="AF81" i="1"/>
  <c r="AE81" i="1"/>
  <c r="AD81" i="1"/>
  <c r="AC81" i="1"/>
  <c r="Z81" i="1"/>
  <c r="X81" i="1"/>
  <c r="W81" i="1"/>
  <c r="V81" i="1"/>
  <c r="U81" i="1"/>
  <c r="R81" i="1"/>
  <c r="P81" i="1"/>
  <c r="O81" i="1"/>
  <c r="N81" i="1"/>
  <c r="M81" i="1"/>
  <c r="J81" i="1"/>
  <c r="BL55" i="1"/>
  <c r="BK55" i="1"/>
  <c r="BJ55" i="1"/>
  <c r="BI55" i="1"/>
  <c r="BD55" i="1"/>
  <c r="BC55" i="1"/>
  <c r="BB55" i="1"/>
  <c r="BA55" i="1"/>
  <c r="AV55" i="1"/>
  <c r="AU55" i="1"/>
  <c r="AT55" i="1"/>
  <c r="AS55" i="1"/>
  <c r="AN55" i="1"/>
  <c r="AM55" i="1"/>
  <c r="AL55" i="1"/>
  <c r="AK55" i="1"/>
  <c r="AF55" i="1"/>
  <c r="AE55" i="1"/>
  <c r="AD55" i="1"/>
  <c r="AC55" i="1"/>
  <c r="X55" i="1"/>
  <c r="W55" i="1"/>
  <c r="V55" i="1"/>
  <c r="U55" i="1"/>
  <c r="P55" i="1"/>
  <c r="O55" i="1"/>
  <c r="N55" i="1"/>
  <c r="M55" i="1"/>
  <c r="AJ89" i="1"/>
  <c r="AR89" i="1"/>
  <c r="BL29" i="1"/>
  <c r="BK29" i="1"/>
  <c r="BJ29" i="1"/>
  <c r="BI29" i="1"/>
  <c r="BD29" i="1"/>
  <c r="BC29" i="1"/>
  <c r="BB29" i="1"/>
  <c r="BA29" i="1"/>
  <c r="AX29" i="1"/>
  <c r="AV29" i="1"/>
  <c r="AU29" i="1"/>
  <c r="AT29" i="1"/>
  <c r="AS29" i="1"/>
  <c r="AN29" i="1"/>
  <c r="AM29" i="1"/>
  <c r="AL29" i="1"/>
  <c r="AK29" i="1"/>
  <c r="AH29" i="1"/>
  <c r="AF29" i="1"/>
  <c r="AE29" i="1"/>
  <c r="AD29" i="1"/>
  <c r="AC29" i="1"/>
  <c r="X29" i="1"/>
  <c r="W29" i="1"/>
  <c r="V29" i="1"/>
  <c r="U29" i="1"/>
  <c r="P29" i="1"/>
  <c r="O29" i="1"/>
  <c r="N29" i="1"/>
  <c r="M29" i="1"/>
  <c r="BL27" i="1"/>
  <c r="BK27" i="1"/>
  <c r="BJ27" i="1"/>
  <c r="BI27" i="1"/>
  <c r="BD27" i="1"/>
  <c r="BC27" i="1"/>
  <c r="BB27" i="1"/>
  <c r="BA27" i="1"/>
  <c r="AX27" i="1"/>
  <c r="AV27" i="1"/>
  <c r="AU27" i="1"/>
  <c r="AT27" i="1"/>
  <c r="AS27" i="1"/>
  <c r="AN27" i="1"/>
  <c r="AM27" i="1"/>
  <c r="AL27" i="1"/>
  <c r="AK27" i="1"/>
  <c r="AH27" i="1"/>
  <c r="AF27" i="1"/>
  <c r="AE27" i="1"/>
  <c r="AD27" i="1"/>
  <c r="AC27" i="1"/>
  <c r="X27" i="1"/>
  <c r="W27" i="1"/>
  <c r="V27" i="1"/>
  <c r="U27" i="1"/>
  <c r="P27" i="1"/>
  <c r="O27" i="1"/>
  <c r="N27" i="1"/>
  <c r="M27" i="1"/>
  <c r="BL25" i="1"/>
  <c r="BK25" i="1"/>
  <c r="BJ25" i="1"/>
  <c r="BI25" i="1"/>
  <c r="BD25" i="1"/>
  <c r="BC25" i="1"/>
  <c r="BB25" i="1"/>
  <c r="BA25" i="1"/>
  <c r="AX25" i="1"/>
  <c r="AV25" i="1"/>
  <c r="AU25" i="1"/>
  <c r="AT25" i="1"/>
  <c r="AS25" i="1"/>
  <c r="AN25" i="1"/>
  <c r="AM25" i="1"/>
  <c r="AL25" i="1"/>
  <c r="AK25" i="1"/>
  <c r="AH25" i="1"/>
  <c r="AF25" i="1"/>
  <c r="AE25" i="1"/>
  <c r="AD25" i="1"/>
  <c r="AC25" i="1"/>
  <c r="X25" i="1"/>
  <c r="W25" i="1"/>
  <c r="V25" i="1"/>
  <c r="U25" i="1"/>
  <c r="P25" i="1"/>
  <c r="O25" i="1"/>
  <c r="N25" i="1"/>
  <c r="M25" i="1"/>
  <c r="BL23" i="1"/>
  <c r="BK23" i="1"/>
  <c r="BJ23" i="1"/>
  <c r="BI23" i="1"/>
  <c r="BD23" i="1"/>
  <c r="BC23" i="1"/>
  <c r="BB23" i="1"/>
  <c r="BA23" i="1"/>
  <c r="AX23" i="1"/>
  <c r="AV23" i="1"/>
  <c r="AU23" i="1"/>
  <c r="AT23" i="1"/>
  <c r="AS23" i="1"/>
  <c r="AN23" i="1"/>
  <c r="AM23" i="1"/>
  <c r="AL23" i="1"/>
  <c r="AK23" i="1"/>
  <c r="AH23" i="1"/>
  <c r="AF23" i="1"/>
  <c r="AE23" i="1"/>
  <c r="AD23" i="1"/>
  <c r="AC23" i="1"/>
  <c r="X23" i="1"/>
  <c r="W23" i="1"/>
  <c r="V23" i="1"/>
  <c r="U23" i="1"/>
  <c r="P23" i="1"/>
  <c r="O23" i="1"/>
  <c r="N23" i="1"/>
  <c r="M23" i="1"/>
  <c r="BL20" i="1"/>
  <c r="BK20" i="1"/>
  <c r="BJ20" i="1"/>
  <c r="BI20" i="1"/>
  <c r="BD20" i="1"/>
  <c r="BC20" i="1"/>
  <c r="BB20" i="1"/>
  <c r="BA20" i="1"/>
  <c r="AX20" i="1"/>
  <c r="AV20" i="1"/>
  <c r="AU20" i="1"/>
  <c r="AT20" i="1"/>
  <c r="AS20" i="1"/>
  <c r="AN20" i="1"/>
  <c r="AM20" i="1"/>
  <c r="AL20" i="1"/>
  <c r="AK20" i="1"/>
  <c r="AH20" i="1"/>
  <c r="AF20" i="1"/>
  <c r="AE20" i="1"/>
  <c r="AD20" i="1"/>
  <c r="AC20" i="1"/>
  <c r="Z20" i="1"/>
  <c r="X20" i="1"/>
  <c r="W20" i="1"/>
  <c r="V20" i="1"/>
  <c r="U20" i="1"/>
  <c r="R20" i="1"/>
  <c r="P20" i="1"/>
  <c r="O20" i="1"/>
  <c r="N20" i="1"/>
  <c r="M20" i="1"/>
  <c r="J20" i="1"/>
  <c r="AX47" i="1"/>
  <c r="AX46" i="1"/>
  <c r="AH47" i="1"/>
  <c r="AH46" i="1"/>
  <c r="AX45" i="1"/>
  <c r="AH45" i="1"/>
  <c r="AX21" i="1"/>
  <c r="AH21" i="1"/>
  <c r="AY134" i="1"/>
  <c r="AI134" i="1"/>
  <c r="AX33" i="1"/>
  <c r="AH33" i="1"/>
  <c r="AX28" i="1"/>
  <c r="AH28" i="1"/>
  <c r="AX26" i="1"/>
  <c r="AH26" i="1"/>
  <c r="AX24" i="1"/>
  <c r="AH24" i="1"/>
  <c r="AX22" i="1"/>
  <c r="AH22" i="1"/>
  <c r="AX19" i="1"/>
  <c r="AH19" i="1"/>
  <c r="H12" i="1"/>
  <c r="H95" i="1"/>
  <c r="H94" i="1"/>
  <c r="H93" i="1"/>
  <c r="H92" i="1"/>
  <c r="H91" i="1"/>
  <c r="H90" i="1"/>
  <c r="H65" i="1"/>
  <c r="H138" i="1"/>
  <c r="H137" i="1"/>
  <c r="H136" i="1"/>
  <c r="H132" i="1"/>
  <c r="H131" i="1"/>
  <c r="H130" i="1"/>
  <c r="H129" i="1"/>
  <c r="H128" i="1"/>
  <c r="H127" i="1"/>
  <c r="H121" i="1"/>
  <c r="H99" i="1"/>
  <c r="H98" i="1"/>
  <c r="H96" i="1"/>
  <c r="H67" i="1"/>
  <c r="H66" i="1"/>
  <c r="H54" i="1"/>
  <c r="H10" i="1"/>
  <c r="H9" i="1"/>
  <c r="H8" i="1"/>
  <c r="B12" i="39"/>
  <c r="B11" i="39"/>
  <c r="B14" i="39"/>
  <c r="B13" i="39"/>
  <c r="B10" i="39"/>
  <c r="B9" i="39"/>
  <c r="B8" i="39"/>
  <c r="B7" i="39"/>
  <c r="B6" i="39"/>
  <c r="B5" i="39"/>
  <c r="B4" i="39"/>
  <c r="C14" i="39"/>
  <c r="C13" i="39"/>
  <c r="C12" i="39"/>
  <c r="C11" i="39"/>
  <c r="C10" i="39"/>
  <c r="C9" i="39"/>
  <c r="C8" i="39"/>
  <c r="C7" i="39"/>
  <c r="C4" i="39"/>
  <c r="C10" i="41"/>
  <c r="H73" i="1"/>
  <c r="C7" i="26"/>
  <c r="C4" i="26"/>
  <c r="C5" i="26"/>
  <c r="C6" i="26"/>
  <c r="C8" i="26"/>
  <c r="C9" i="26"/>
  <c r="C10" i="26"/>
  <c r="B7" i="26"/>
  <c r="B14" i="12"/>
  <c r="B5" i="12"/>
  <c r="BH29" i="1"/>
  <c r="AZ20" i="1"/>
  <c r="L20" i="1"/>
  <c r="AX11" i="42"/>
  <c r="BD89" i="1"/>
  <c r="AW11" i="42"/>
  <c r="BC89" i="1"/>
  <c r="AU11" i="42"/>
  <c r="BB89" i="1"/>
  <c r="AT11" i="42"/>
  <c r="BA89" i="1"/>
  <c r="AP11" i="42"/>
  <c r="AO11" i="42"/>
  <c r="AM11" i="42"/>
  <c r="AL11" i="42"/>
  <c r="AH11" i="42"/>
  <c r="AF89" i="1"/>
  <c r="AG11" i="42"/>
  <c r="AE89" i="1"/>
  <c r="AE11" i="42"/>
  <c r="AD89" i="1"/>
  <c r="AD11" i="42"/>
  <c r="AC89" i="1"/>
  <c r="Z11" i="42"/>
  <c r="Y11" i="42"/>
  <c r="W11" i="42"/>
  <c r="V11" i="42"/>
  <c r="R11" i="42"/>
  <c r="X89" i="1"/>
  <c r="Q11" i="42"/>
  <c r="W89" i="1"/>
  <c r="O11" i="42"/>
  <c r="V89" i="1"/>
  <c r="N11" i="42"/>
  <c r="U89" i="1"/>
  <c r="AL89" i="1"/>
  <c r="AT89" i="1"/>
  <c r="AM89" i="1"/>
  <c r="AU89" i="1"/>
  <c r="AN89" i="1"/>
  <c r="AV89" i="1"/>
  <c r="AK89" i="1"/>
  <c r="AS89" i="1"/>
  <c r="L135" i="1"/>
  <c r="AB154" i="1"/>
  <c r="AB23" i="1"/>
  <c r="AC11" i="42"/>
  <c r="AI89" i="1"/>
  <c r="AK11" i="42"/>
  <c r="AQ89" i="1"/>
  <c r="AS11" i="42"/>
  <c r="AY89" i="1"/>
  <c r="BA11" i="42"/>
  <c r="BG89" i="1"/>
  <c r="U11" i="42"/>
  <c r="M11" i="42"/>
  <c r="S89" i="1"/>
  <c r="AA89" i="1"/>
  <c r="BL154" i="1"/>
  <c r="BK154" i="1"/>
  <c r="BJ154" i="1"/>
  <c r="BI154" i="1"/>
  <c r="BF154" i="1"/>
  <c r="BG153" i="1"/>
  <c r="BF153" i="1"/>
  <c r="BF134" i="1"/>
  <c r="BF82" i="1"/>
  <c r="BF74" i="1"/>
  <c r="BF11" i="1"/>
  <c r="BD154" i="1"/>
  <c r="BC154" i="1"/>
  <c r="BB154" i="1"/>
  <c r="BA154" i="1"/>
  <c r="AX154" i="1"/>
  <c r="AY153" i="1"/>
  <c r="AX153" i="1"/>
  <c r="AX134" i="1"/>
  <c r="AX82" i="1"/>
  <c r="AX74" i="1"/>
  <c r="AX11" i="1"/>
  <c r="AV154" i="1"/>
  <c r="AU154" i="1"/>
  <c r="AT154" i="1"/>
  <c r="AS154" i="1"/>
  <c r="AP154" i="1"/>
  <c r="AQ153" i="1"/>
  <c r="AP153" i="1"/>
  <c r="AP134" i="1"/>
  <c r="AP82" i="1"/>
  <c r="AP74" i="1"/>
  <c r="AP11" i="1"/>
  <c r="AN154" i="1"/>
  <c r="AM154" i="1"/>
  <c r="AL154" i="1"/>
  <c r="AK154" i="1"/>
  <c r="AH154" i="1"/>
  <c r="AI153" i="1"/>
  <c r="AH153" i="1"/>
  <c r="AH134" i="1"/>
  <c r="AH82" i="1"/>
  <c r="AH74" i="1"/>
  <c r="AH11" i="1"/>
  <c r="AF154" i="1"/>
  <c r="AE154" i="1"/>
  <c r="AD154" i="1"/>
  <c r="AC154" i="1"/>
  <c r="Z154" i="1"/>
  <c r="AA153" i="1"/>
  <c r="Z153" i="1"/>
  <c r="Z134" i="1"/>
  <c r="Z82" i="1"/>
  <c r="Z74" i="1"/>
  <c r="Z47" i="1"/>
  <c r="Z46" i="1"/>
  <c r="Z45" i="1"/>
  <c r="Z33" i="1"/>
  <c r="Z29" i="1"/>
  <c r="Z28" i="1"/>
  <c r="Z27" i="1"/>
  <c r="Z26" i="1"/>
  <c r="Z25" i="1"/>
  <c r="Z24" i="1"/>
  <c r="Z23" i="1"/>
  <c r="Z22" i="1"/>
  <c r="Z21" i="1"/>
  <c r="Z19" i="1"/>
  <c r="Z11" i="1"/>
  <c r="X154" i="1"/>
  <c r="W154" i="1"/>
  <c r="V154" i="1"/>
  <c r="U154" i="1"/>
  <c r="R154" i="1"/>
  <c r="S153" i="1"/>
  <c r="R153" i="1"/>
  <c r="R134" i="1"/>
  <c r="R82" i="1"/>
  <c r="R74" i="1"/>
  <c r="R47" i="1"/>
  <c r="R46" i="1"/>
  <c r="R45" i="1"/>
  <c r="R33" i="1"/>
  <c r="R29" i="1"/>
  <c r="R28" i="1"/>
  <c r="R27" i="1"/>
  <c r="R26" i="1"/>
  <c r="R25" i="1"/>
  <c r="R24" i="1"/>
  <c r="R23" i="1"/>
  <c r="R22" i="1"/>
  <c r="R21" i="1"/>
  <c r="R19" i="1"/>
  <c r="R11" i="1"/>
  <c r="J21" i="1"/>
  <c r="P154" i="1"/>
  <c r="O154" i="1"/>
  <c r="N154" i="1"/>
  <c r="M154" i="1"/>
  <c r="J154" i="1"/>
  <c r="K153" i="1"/>
  <c r="J153" i="1"/>
  <c r="K134" i="1"/>
  <c r="J134" i="1"/>
  <c r="J82" i="1"/>
  <c r="J74" i="1"/>
  <c r="J61" i="1"/>
  <c r="J55" i="1"/>
  <c r="J47" i="1"/>
  <c r="J46" i="1"/>
  <c r="J45" i="1"/>
  <c r="J33" i="1"/>
  <c r="J29" i="1"/>
  <c r="J28" i="1"/>
  <c r="J27" i="1"/>
  <c r="J26" i="1"/>
  <c r="J25" i="1"/>
  <c r="J24" i="1"/>
  <c r="J23" i="1"/>
  <c r="J22" i="1"/>
  <c r="J19" i="1"/>
  <c r="J11" i="1"/>
  <c r="H80" i="1"/>
  <c r="H79" i="1"/>
  <c r="H75" i="1"/>
  <c r="H72" i="1"/>
  <c r="H71" i="1"/>
  <c r="H70" i="1"/>
  <c r="H69" i="1"/>
  <c r="H68" i="1"/>
  <c r="H52" i="1"/>
  <c r="H44" i="1"/>
  <c r="H42" i="1"/>
  <c r="H122" i="1"/>
  <c r="H133" i="1"/>
  <c r="H38" i="1"/>
  <c r="H37" i="1"/>
  <c r="H34" i="1"/>
  <c r="H32" i="1"/>
  <c r="H18" i="1"/>
  <c r="H17" i="1"/>
  <c r="H15" i="1"/>
  <c r="H14" i="1"/>
  <c r="H13" i="1"/>
  <c r="H7" i="1"/>
  <c r="H6" i="1"/>
  <c r="H5" i="1"/>
  <c r="H4" i="1"/>
  <c r="J11" i="42"/>
  <c r="P89" i="1"/>
  <c r="I11" i="42"/>
  <c r="O89" i="1"/>
  <c r="G11" i="42"/>
  <c r="N89" i="1"/>
  <c r="F11" i="42"/>
  <c r="M89" i="1"/>
  <c r="A8" i="24"/>
  <c r="A7" i="24"/>
  <c r="A6" i="24"/>
  <c r="A5" i="24"/>
  <c r="A4" i="24"/>
  <c r="B4" i="24"/>
  <c r="B6" i="24"/>
  <c r="B5" i="24"/>
  <c r="B6" i="17"/>
  <c r="C11" i="42"/>
  <c r="C10" i="42"/>
  <c r="C9" i="42"/>
  <c r="C8" i="42"/>
  <c r="C7" i="42"/>
  <c r="C6" i="42"/>
  <c r="C5" i="42"/>
  <c r="B5" i="42"/>
  <c r="D74" i="1"/>
  <c r="K89" i="1"/>
  <c r="B10" i="28"/>
  <c r="C10" i="28"/>
  <c r="H4" i="36"/>
  <c r="H15" i="36"/>
  <c r="G4" i="36"/>
  <c r="G15" i="36"/>
  <c r="F4" i="36"/>
  <c r="F15" i="36"/>
  <c r="E4" i="36"/>
  <c r="E15" i="36"/>
  <c r="D4" i="36"/>
  <c r="D15" i="36"/>
  <c r="C4" i="36"/>
  <c r="C15" i="36"/>
  <c r="C8" i="28"/>
  <c r="B8" i="28"/>
  <c r="C6" i="28"/>
  <c r="B6" i="28"/>
  <c r="C5" i="28"/>
  <c r="B5" i="28"/>
  <c r="B9" i="28"/>
  <c r="C9" i="28"/>
  <c r="B4" i="28"/>
  <c r="C4" i="28"/>
  <c r="C7" i="28"/>
  <c r="C12" i="41"/>
  <c r="C11" i="41"/>
  <c r="C9" i="41"/>
  <c r="C8" i="41"/>
  <c r="C7" i="41"/>
  <c r="C5" i="41"/>
  <c r="C4" i="41"/>
  <c r="C6" i="39"/>
  <c r="C5" i="39"/>
  <c r="B4" i="12"/>
  <c r="B4" i="16"/>
  <c r="B5" i="16"/>
  <c r="C5" i="16"/>
  <c r="C11" i="28"/>
  <c r="B11" i="28"/>
  <c r="C15" i="28"/>
  <c r="K135" i="1"/>
  <c r="B10" i="16"/>
  <c r="B7" i="16"/>
  <c r="C7" i="16"/>
  <c r="B9" i="16"/>
  <c r="B8" i="16"/>
  <c r="AA154" i="1"/>
  <c r="B10" i="17"/>
  <c r="C10" i="17"/>
  <c r="C5" i="17"/>
  <c r="B5" i="17"/>
  <c r="B7" i="28"/>
  <c r="B16" i="28"/>
  <c r="B15" i="28"/>
  <c r="B10" i="26"/>
  <c r="B9" i="26"/>
  <c r="B4" i="26"/>
  <c r="B5" i="26"/>
  <c r="B6" i="26"/>
  <c r="C16" i="28"/>
  <c r="B7" i="24"/>
  <c r="B8" i="26"/>
  <c r="B8" i="24"/>
  <c r="B10" i="12"/>
  <c r="C10" i="12"/>
  <c r="C14" i="12"/>
  <c r="C4" i="16"/>
  <c r="C8" i="16"/>
  <c r="C9" i="16"/>
  <c r="C9" i="17"/>
  <c r="B9" i="17"/>
  <c r="C8" i="17"/>
  <c r="B8" i="17"/>
  <c r="C7" i="17"/>
  <c r="B7" i="17"/>
  <c r="C6" i="17"/>
  <c r="C4" i="17"/>
  <c r="B4" i="17"/>
  <c r="C15" i="12"/>
  <c r="B15" i="12"/>
  <c r="C9" i="12"/>
  <c r="B9" i="12"/>
  <c r="C7" i="12"/>
  <c r="C6" i="12"/>
  <c r="C5" i="12"/>
  <c r="C4" i="12"/>
  <c r="T154" i="1"/>
  <c r="AY20" i="1"/>
  <c r="L3" i="33"/>
  <c r="BH23" i="1"/>
  <c r="AZ8" i="33"/>
  <c r="BH154" i="1"/>
  <c r="L6" i="33"/>
  <c r="BG154" i="1"/>
  <c r="AJ4" i="33"/>
  <c r="BH11" i="33"/>
  <c r="L15" i="33"/>
  <c r="BG123" i="1"/>
  <c r="BB43" i="33"/>
  <c r="T17" i="33"/>
  <c r="BG23" i="1"/>
  <c r="BH6" i="33"/>
  <c r="AJ13" i="33"/>
  <c r="I41" i="33"/>
  <c r="BH16" i="33"/>
  <c r="BH9" i="33"/>
  <c r="AY81" i="1"/>
  <c r="AI101" i="1"/>
  <c r="AW41" i="33"/>
  <c r="S29" i="1"/>
  <c r="T27" i="1"/>
  <c r="L5" i="33"/>
  <c r="BH101" i="1"/>
  <c r="K27" i="1"/>
  <c r="L4" i="33"/>
  <c r="AJ3" i="33"/>
  <c r="AB9" i="33"/>
  <c r="L101" i="1"/>
  <c r="K101" i="1"/>
  <c r="T123" i="1"/>
  <c r="AI25" i="1"/>
  <c r="AR5" i="33"/>
  <c r="AR17" i="33"/>
  <c r="AI135" i="1"/>
  <c r="AJ15" i="33"/>
  <c r="AZ16" i="33"/>
  <c r="AL41" i="33"/>
  <c r="AA101" i="1"/>
  <c r="T32" i="33"/>
  <c r="AB3" i="33"/>
  <c r="AR16" i="33"/>
  <c r="AI23" i="1"/>
  <c r="T8" i="33"/>
  <c r="AJ27" i="1"/>
  <c r="AQ27" i="1"/>
  <c r="AR10" i="33"/>
  <c r="AB8" i="33"/>
  <c r="AB123" i="1"/>
  <c r="AR12" i="33"/>
  <c r="S20" i="1"/>
  <c r="AZ17" i="33"/>
  <c r="AR15" i="33"/>
  <c r="S123" i="1"/>
  <c r="AJ10" i="33"/>
  <c r="AJ5" i="33"/>
  <c r="AZ3" i="33"/>
  <c r="AD41" i="33"/>
  <c r="AB5" i="33"/>
  <c r="Q41" i="33"/>
  <c r="BH27" i="1"/>
  <c r="AZ123" i="1"/>
  <c r="S135" i="1"/>
  <c r="AZ13" i="33"/>
  <c r="S27" i="1"/>
  <c r="AJ135" i="1"/>
  <c r="AI27" i="1"/>
  <c r="S154" i="1"/>
  <c r="AB12" i="33"/>
  <c r="AR6" i="33"/>
  <c r="AB4" i="33"/>
  <c r="AB13" i="33"/>
  <c r="L23" i="1"/>
  <c r="T15" i="33"/>
  <c r="AR11" i="33"/>
  <c r="AZ15" i="33"/>
  <c r="T14" i="33"/>
  <c r="AR3" i="33"/>
  <c r="N43" i="33"/>
  <c r="AZ27" i="1"/>
  <c r="AR8" i="33"/>
  <c r="T3" i="33"/>
  <c r="T13" i="33"/>
  <c r="BG27" i="1"/>
  <c r="AZ14" i="33"/>
  <c r="BG135" i="1"/>
  <c r="AR23" i="1"/>
  <c r="T4" i="33"/>
  <c r="AI81" i="1"/>
  <c r="L12" i="33"/>
  <c r="AR27" i="1"/>
  <c r="AR13" i="33"/>
  <c r="BH12" i="33"/>
  <c r="T6" i="33"/>
  <c r="BH4" i="33"/>
  <c r="AQ101" i="1"/>
  <c r="AT41" i="33"/>
  <c r="S25" i="1"/>
  <c r="AJ123" i="1"/>
  <c r="BH14" i="33"/>
  <c r="AY25" i="1"/>
  <c r="AQ20" i="1"/>
  <c r="BG25" i="1"/>
  <c r="AB16" i="33"/>
  <c r="AB27" i="1"/>
  <c r="AJ11" i="33"/>
  <c r="K29" i="1"/>
  <c r="AA27" i="1"/>
  <c r="AY101" i="1"/>
  <c r="AQ154" i="1"/>
  <c r="AR123" i="1"/>
  <c r="T11" i="33"/>
  <c r="BH5" i="33"/>
  <c r="AZ5" i="33"/>
  <c r="AY23" i="1"/>
  <c r="K25" i="1"/>
  <c r="AZ10" i="33"/>
  <c r="AA29" i="1"/>
  <c r="AZ6" i="33"/>
  <c r="AJ8" i="33"/>
  <c r="AI29" i="1"/>
  <c r="AZ11" i="33"/>
  <c r="V41" i="33"/>
  <c r="AJ17" i="33"/>
  <c r="AQ135" i="1"/>
  <c r="AB135" i="1"/>
  <c r="AZ23" i="1"/>
  <c r="BH15" i="33"/>
  <c r="L16" i="33"/>
  <c r="S23" i="1"/>
  <c r="AA135" i="1"/>
  <c r="AJ23" i="1"/>
  <c r="AZ154" i="1"/>
  <c r="AB15" i="33"/>
  <c r="AT43" i="33"/>
  <c r="AI20" i="1"/>
  <c r="BG20" i="1"/>
  <c r="BH17" i="33"/>
  <c r="AL43" i="33"/>
  <c r="L10" i="33"/>
  <c r="L11" i="33"/>
  <c r="K23" i="1"/>
  <c r="K154" i="1"/>
  <c r="F43" i="33"/>
</calcChain>
</file>

<file path=xl/sharedStrings.xml><?xml version="1.0" encoding="utf-8"?>
<sst xmlns="http://schemas.openxmlformats.org/spreadsheetml/2006/main" count="1771" uniqueCount="841">
  <si>
    <t>INSTRUCTIONS TO THE PMEAL CCCD FRAMEWORK</t>
  </si>
  <si>
    <t>Relevance of this Reporting Framework</t>
  </si>
  <si>
    <t>• This tool stimulates regular data collection, to monitor the progress of the projects. The tools and formats used for data collection can be found below.</t>
  </si>
  <si>
    <r>
      <t>• The outputs and averages of the data collection are filled in, in the reporting sheets (</t>
    </r>
    <r>
      <rPr>
        <b/>
        <sz val="10"/>
        <color rgb="FFBAD9D4"/>
        <rFont val="Poppins Light"/>
      </rPr>
      <t xml:space="preserve">blue </t>
    </r>
    <r>
      <rPr>
        <sz val="10"/>
        <rFont val="Poppins Light"/>
      </rPr>
      <t>sheets)</t>
    </r>
    <r>
      <rPr>
        <sz val="10"/>
        <color theme="1"/>
        <rFont val="Poppins Light"/>
      </rPr>
      <t xml:space="preserve">. This enables the different people from the implementing organization, country office and global office to have an overview of the progress of the different thematic domains. </t>
    </r>
  </si>
  <si>
    <r>
      <t xml:space="preserve">• </t>
    </r>
    <r>
      <rPr>
        <u/>
        <sz val="10"/>
        <color theme="1"/>
        <rFont val="Poppins Light"/>
      </rPr>
      <t>Definitions</t>
    </r>
  </si>
  <si>
    <t xml:space="preserve">- Baseline: Average score just before or at the very start of the project.
- Planning: Average score that is envisioned for the specific calendar year mentioned. These can be formulated as part of the annual planning process.
- Actual: Average score during the project or output figure. </t>
  </si>
  <si>
    <t>Project information</t>
  </si>
  <si>
    <t>• The general information of the project.</t>
  </si>
  <si>
    <t>• The applicable and mandatory tools and the frequency of the tools. Mandatory tools should be used in every project. The applicable tools should be used in the project where they are relevant and where a certain topic is used.</t>
  </si>
  <si>
    <t>Overview of the different levels of results in our projects</t>
  </si>
  <si>
    <t>• Partners can check which results are also relevant for their projects and use the same phrasing of the results</t>
  </si>
  <si>
    <t>• Partners can use this objectives tree as the basis for designing their own TOC</t>
  </si>
  <si>
    <t>LogFrame with Results, Indicators and Means of Verification</t>
  </si>
  <si>
    <t>• The Help a Child CCCD Logframe gives an overview of all objectives (as in the objectives tree) with the relevant indicator, the means of verification and the frequency of verification. The seven themes of the objective tree are covered, including the immediate and intermediate results.</t>
  </si>
  <si>
    <t>Multi-annual reporting templates</t>
  </si>
  <si>
    <t xml:space="preserve">Each topic has their own Means of Verification(s), and some MoVs cover more than one topic. In this new Framework, the following MoVs are either advised or obligatory for Help a Child. </t>
  </si>
  <si>
    <t>• Child Status Index</t>
  </si>
  <si>
    <t>• Child Wellbeing Measurement Framework</t>
  </si>
  <si>
    <t>• Community Empowerment Scorecard</t>
  </si>
  <si>
    <t>• Community Group Capacity Scorecard</t>
  </si>
  <si>
    <t>• Parenting practices in the community</t>
  </si>
  <si>
    <t>• Parent Challenge Outputs</t>
  </si>
  <si>
    <t>• ECDC Scorecard</t>
  </si>
  <si>
    <t>• ECDC Outputs</t>
  </si>
  <si>
    <t>• Farmer Family Statements (PIP)</t>
  </si>
  <si>
    <t>• Youth Statements</t>
  </si>
  <si>
    <t>• Child Protection Committee report</t>
  </si>
  <si>
    <t>• SHG Economics</t>
  </si>
  <si>
    <t>Country:</t>
  </si>
  <si>
    <t>Partner organisation:</t>
  </si>
  <si>
    <t>Project code:</t>
  </si>
  <si>
    <t>Project name:</t>
  </si>
  <si>
    <t>Region:</t>
  </si>
  <si>
    <t>Start year:</t>
  </si>
  <si>
    <t>End year:</t>
  </si>
  <si>
    <t>#</t>
  </si>
  <si>
    <t>Tools</t>
  </si>
  <si>
    <t>Frequency</t>
  </si>
  <si>
    <t>Mandatory tool</t>
  </si>
  <si>
    <t>Annually</t>
  </si>
  <si>
    <t>Child Status Index</t>
  </si>
  <si>
    <t>Once every two years</t>
  </si>
  <si>
    <t>Child Wellbeing Measurement Framework</t>
  </si>
  <si>
    <t>Community Empowerment Scorecard</t>
  </si>
  <si>
    <t>Community Group Capacity Scorecard</t>
  </si>
  <si>
    <t>Parenting practices in the community</t>
  </si>
  <si>
    <t>Parent Challenge Outputs</t>
  </si>
  <si>
    <t>ECDC Scorecard</t>
  </si>
  <si>
    <t>ECDC Outputs</t>
  </si>
  <si>
    <t>Farmer Family Statements (PIP)</t>
  </si>
  <si>
    <t>Youth Statements</t>
  </si>
  <si>
    <t>Child Protection Committee report</t>
  </si>
  <si>
    <t>SHG Economics</t>
  </si>
  <si>
    <t>Help a Child - CCCD Monitoring Framework</t>
  </si>
  <si>
    <t>Level</t>
  </si>
  <si>
    <t>Results</t>
  </si>
  <si>
    <t>Indicators</t>
  </si>
  <si>
    <t>Means of Verification</t>
  </si>
  <si>
    <t>Baseline</t>
  </si>
  <si>
    <t>Actual 2023</t>
  </si>
  <si>
    <t>Total disability</t>
  </si>
  <si>
    <t>Total male</t>
  </si>
  <si>
    <t>Total female</t>
  </si>
  <si>
    <t>Male with disability</t>
  </si>
  <si>
    <t>Female with disability</t>
  </si>
  <si>
    <t>Planning 2024</t>
  </si>
  <si>
    <t>Actual 2024</t>
  </si>
  <si>
    <t>Planning 2025</t>
  </si>
  <si>
    <t>Actual 2025</t>
  </si>
  <si>
    <t>Planning 2026</t>
  </si>
  <si>
    <t>Actual 2026</t>
  </si>
  <si>
    <t>Planning 2027</t>
  </si>
  <si>
    <t>Actual 2027</t>
  </si>
  <si>
    <t>Planning 2028</t>
  </si>
  <si>
    <t>Actual 2028</t>
  </si>
  <si>
    <t>Planning 2029</t>
  </si>
  <si>
    <t>Actual 2029</t>
  </si>
  <si>
    <t>Planning 2030</t>
  </si>
  <si>
    <t>Actual 2030</t>
  </si>
  <si>
    <t>Impact (HaC)</t>
  </si>
  <si>
    <t>All children have a life in dignity, with love and a promising future</t>
  </si>
  <si>
    <t>Average score on "Care"</t>
  </si>
  <si>
    <t>Average score on "Abuse and Exploitation"</t>
  </si>
  <si>
    <t>Average score on "Emotional Health"</t>
  </si>
  <si>
    <t>Average score on "Enabling Safe Environment"</t>
  </si>
  <si>
    <t>Average score on Q7. Children are able to finish school.</t>
  </si>
  <si>
    <t xml:space="preserve">Child Wellbeing Measurement Framework (children) </t>
  </si>
  <si>
    <t>Average score on Q2. Children feel safe when they are with their family/caregivers(s).</t>
  </si>
  <si>
    <t>Average score on Q3. Children feel safe in their community</t>
  </si>
  <si>
    <t>Specific Objective 1</t>
  </si>
  <si>
    <t>Challenges in the community are tackled</t>
  </si>
  <si>
    <t># of reflection meetings held with community members about actions to tackle challenges in the community</t>
  </si>
  <si>
    <t>Outcome 1.1</t>
  </si>
  <si>
    <t>CBOs plan and initiate activities at community level</t>
  </si>
  <si>
    <t>Average score on "Independence"</t>
  </si>
  <si>
    <t>1.1.1</t>
  </si>
  <si>
    <t>Structures reach their maturity stage</t>
  </si>
  <si>
    <t>Average score on "maturity of the structures"</t>
  </si>
  <si>
    <t>Average score on "resilience"</t>
  </si>
  <si>
    <t>Average score on "participation"</t>
  </si>
  <si>
    <t>1.1.1.1</t>
  </si>
  <si>
    <t>Community groups and structures refresh themselves and adapt to change</t>
  </si>
  <si>
    <t>Not measured in CCCD Framework</t>
  </si>
  <si>
    <t>Outcome 1.2</t>
  </si>
  <si>
    <t>Community members participate in their own development / community led development</t>
  </si>
  <si>
    <t xml:space="preserve">Average score on "Ownership" </t>
  </si>
  <si>
    <t>1.2.1</t>
  </si>
  <si>
    <t>Community members are (more) aware of their talents, skills and resources</t>
  </si>
  <si>
    <t>Average score on "Self Esteem"</t>
  </si>
  <si>
    <t>1.2.2</t>
  </si>
  <si>
    <t>Community members are organized in groups</t>
  </si>
  <si>
    <t># of SHGs supported</t>
  </si>
  <si>
    <r>
      <t xml:space="preserve"># of SHG </t>
    </r>
    <r>
      <rPr>
        <b/>
        <sz val="10"/>
        <color theme="1"/>
        <rFont val="Poppins Light"/>
      </rPr>
      <t xml:space="preserve">MEMBERS IN </t>
    </r>
    <r>
      <rPr>
        <sz val="10"/>
        <color theme="1"/>
        <rFont val="Poppins Light"/>
      </rPr>
      <t>supported groups</t>
    </r>
  </si>
  <si>
    <t># of CBOs (a.o. CLAs, CDCs, FLAs) supported</t>
  </si>
  <si>
    <t># of youth groups supported in the community</t>
  </si>
  <si>
    <r>
      <t xml:space="preserve"># of youth group </t>
    </r>
    <r>
      <rPr>
        <b/>
        <sz val="10"/>
        <color theme="1"/>
        <rFont val="Poppins Light"/>
      </rPr>
      <t xml:space="preserve">MEMBERS IN </t>
    </r>
    <r>
      <rPr>
        <sz val="10"/>
        <color theme="1"/>
        <rFont val="Poppins Light"/>
      </rPr>
      <t>supported groups</t>
    </r>
  </si>
  <si>
    <t># of children groups (8-12 year old) supported in the community</t>
  </si>
  <si>
    <r>
      <t xml:space="preserve"># of children group </t>
    </r>
    <r>
      <rPr>
        <b/>
        <sz val="10"/>
        <color theme="1"/>
        <rFont val="Poppins Light"/>
      </rPr>
      <t>MEMBERS IN</t>
    </r>
    <r>
      <rPr>
        <sz val="10"/>
        <color theme="1"/>
        <rFont val="Poppins Light"/>
      </rPr>
      <t xml:space="preserve"> supported (8-12 year old groups)</t>
    </r>
  </si>
  <si>
    <t># of adolescent/teenager (13-17 year old) groups supported in the community</t>
  </si>
  <si>
    <r>
      <t xml:space="preserve"># of adolescent/teenager (13-17 year old) group </t>
    </r>
    <r>
      <rPr>
        <b/>
        <sz val="10"/>
        <color theme="1"/>
        <rFont val="Poppins Light"/>
      </rPr>
      <t xml:space="preserve">MEMBERS IN </t>
    </r>
    <r>
      <rPr>
        <sz val="10"/>
        <color theme="1"/>
        <rFont val="Poppins Light"/>
      </rPr>
      <t>supported in the community</t>
    </r>
  </si>
  <si>
    <t>Outcome 1.3 / 2.1</t>
  </si>
  <si>
    <t>Groups and structures are capable to support others</t>
  </si>
  <si>
    <t>Average Score on "Social Support"</t>
  </si>
  <si>
    <t>1.3.1</t>
  </si>
  <si>
    <t>The community has strong social cohesion and self-esteem</t>
  </si>
  <si>
    <t>1.3.1.1</t>
  </si>
  <si>
    <t>see 1.2.2</t>
  </si>
  <si>
    <t>1.3.2</t>
  </si>
  <si>
    <t>Specific Objective 2</t>
  </si>
  <si>
    <t>Communities are resilient (can cope with crises) and are stronger</t>
  </si>
  <si>
    <t>Average score on "Resilience"</t>
  </si>
  <si>
    <t>Outcome 2.2.</t>
  </si>
  <si>
    <t>Communities cooperate with other stakeholders</t>
  </si>
  <si>
    <t>Average score on "Networks and Partnerships"</t>
  </si>
  <si>
    <t>2.2.1</t>
  </si>
  <si>
    <t>see 1.1.1.1</t>
  </si>
  <si>
    <t>Outcome 2.3</t>
  </si>
  <si>
    <t>see 1.1.1</t>
  </si>
  <si>
    <t>2.3.1</t>
  </si>
  <si>
    <t>Specific Objective 3</t>
  </si>
  <si>
    <t>Community members have increased access to services</t>
  </si>
  <si>
    <t>Average score on "Access to Public Services"</t>
  </si>
  <si>
    <t>Outcome 3.1</t>
  </si>
  <si>
    <t>CBOs collaborate with government</t>
  </si>
  <si>
    <t># of CBOs (a.o. CLAs, CDCs, FLAs) that collaborate with the government</t>
  </si>
  <si>
    <t xml:space="preserve">Average score on "political" </t>
  </si>
  <si>
    <t>3.1.1</t>
  </si>
  <si>
    <t>CBOs are established</t>
  </si>
  <si>
    <t># of Cluster Level Association (CLA) supported</t>
  </si>
  <si>
    <t># of Federation Level Association (FLA) supported</t>
  </si>
  <si>
    <t># of Community Development Committee/ Village Development Committee (CDC/ VDC)</t>
  </si>
  <si>
    <t>Outcome 3.2</t>
  </si>
  <si>
    <t>Links with other stakeholders/ cooperation with external stakeholders</t>
  </si>
  <si>
    <t>see outcome 2.2</t>
  </si>
  <si>
    <t>3.2.1</t>
  </si>
  <si>
    <t>Specific Objective 4</t>
  </si>
  <si>
    <t>Children are protected by laws, policies and systems</t>
  </si>
  <si>
    <t># of cases dealt with by CPCs</t>
  </si>
  <si>
    <t>CPC Database</t>
  </si>
  <si>
    <t># of child rights violation cases reported by project staff to relevant services (external services e.g. governmental services)</t>
  </si>
  <si>
    <t>Average score on Q11. Child Protection</t>
  </si>
  <si>
    <t>Outcome 4.1</t>
  </si>
  <si>
    <t>Children know where to go in case they need help</t>
  </si>
  <si>
    <t>Average score on Q1. Children know where to go when something bad happened to them.</t>
  </si>
  <si>
    <t>4.1.1</t>
  </si>
  <si>
    <t>Community members (including children) have knowledge on the rights of children</t>
  </si>
  <si>
    <t># of community members trained on the rights of children</t>
  </si>
  <si>
    <t>Outcome 4.2</t>
  </si>
  <si>
    <t>Community members develop child protection (by)laws</t>
  </si>
  <si>
    <t># of bylaws developed by community members</t>
  </si>
  <si>
    <t>4.2.1</t>
  </si>
  <si>
    <t>Links with other stakeholders/ cooperation with external actors / other stakeholders</t>
  </si>
  <si>
    <t>Outcome 4.3</t>
  </si>
  <si>
    <t>Community members, including children lobby for the rights of children</t>
  </si>
  <si>
    <t>4.3.1</t>
  </si>
  <si>
    <t>see 4.1.1</t>
  </si>
  <si>
    <t>Outcome 4.4</t>
  </si>
  <si>
    <t>Child Protection Committees identify child protection issues</t>
  </si>
  <si>
    <t># of cases identified by CPCs</t>
  </si>
  <si>
    <t>4.4.1</t>
  </si>
  <si>
    <t>Child Protection Committees are established and strengthened</t>
  </si>
  <si>
    <t># of CPCs supported</t>
  </si>
  <si>
    <t># of trainings held for CPCs</t>
  </si>
  <si>
    <t>Specific Objective 5</t>
  </si>
  <si>
    <t>Parents are able to take care of themselves and their children</t>
  </si>
  <si>
    <t>Average score Q1. Parents in the community feel able to provide their children with the basic necessities on a daily basis (e.g. daily nutritious food, clean water, shelter and health care).</t>
  </si>
  <si>
    <t>Parenting practices</t>
  </si>
  <si>
    <t>Average score on Q4. Children have enough to eat every day.</t>
  </si>
  <si>
    <t>Average score on Q5. Children have access to safe drinking water.</t>
  </si>
  <si>
    <t>Average score on "Food Security"</t>
  </si>
  <si>
    <t>Average score on "Health Care services"</t>
  </si>
  <si>
    <t>Outcome 5.1.</t>
  </si>
  <si>
    <t>Families have an increased income</t>
  </si>
  <si>
    <t>Average score on the questions: I am able to generate sufficient income to cater for the basic needs of my family (Q1).</t>
  </si>
  <si>
    <t>Farmer Family Statements</t>
  </si>
  <si>
    <t>5.1.1</t>
  </si>
  <si>
    <t>Diversified and sufficient food production</t>
  </si>
  <si>
    <t>Average score on the questions: The production of annual crops and cash crops provide food for my farmer household family (Q2).</t>
  </si>
  <si>
    <t>Average score on the questions: The number of livestock on my farm is….. (Q3).</t>
  </si>
  <si>
    <t>Average score on the questions: Diversification on my farms has … (Q4).</t>
  </si>
  <si>
    <t>5.1.1.1</t>
  </si>
  <si>
    <t>Farmers have developed a vision for their farms / agricultural businesses / households</t>
  </si>
  <si>
    <t>Community members have access to loan, business services and inputs (for their businesses)</t>
  </si>
  <si>
    <t>Average score on the questions: I have all the relevant skills and knowledge needed to run my farm/ business (Q5).</t>
  </si>
  <si>
    <t>Rate of number of loans to number of group members</t>
  </si>
  <si>
    <t>5.1.2.1</t>
  </si>
  <si>
    <t>5.1.2.2</t>
  </si>
  <si>
    <t>Links with other stakeholders/ cooperation with external actors/ other stakeholders</t>
  </si>
  <si>
    <t>5.1.3</t>
  </si>
  <si>
    <t>Household members fulfil their role in taking care of the household</t>
  </si>
  <si>
    <t>Average score on the questions: In our household, our collaboration is … (Q6).</t>
  </si>
  <si>
    <t>Average score on the questions: With regards to the decision-making at the household level, I feel … (Q7).</t>
  </si>
  <si>
    <t>5.1.3.1 / 5.2.1</t>
  </si>
  <si>
    <t>Parents / caretakers are equipped with positive parenting skills.</t>
  </si>
  <si>
    <t># of Parenting Challenge groups trained this year</t>
  </si>
  <si>
    <t>Parenting Challenge Report</t>
  </si>
  <si>
    <t># of parents trained in the Parenting Challenge</t>
  </si>
  <si>
    <t># of parents that finished the Parenting Challenge</t>
  </si>
  <si>
    <t>Total # of children of parents that participated in the Parenting Challenge</t>
  </si>
  <si>
    <t>Total # of Parenting Challenge sessions held this year</t>
  </si>
  <si>
    <t>Total # of parents that dropped out of the Parenting Challenge</t>
  </si>
  <si>
    <t>Parenting Challenge drop out rate</t>
  </si>
  <si>
    <t>Outcome 5.2</t>
  </si>
  <si>
    <t>Parents / caretakers provide a safe, nourishing and stimulating community and  home environment.</t>
  </si>
  <si>
    <t>Average score on Q2. Parents in the community know how to protect their children child against harm.</t>
  </si>
  <si>
    <t>Average score on Q8. Parents/caregivers take good care or their children.</t>
  </si>
  <si>
    <t>5.2.1</t>
  </si>
  <si>
    <t>Parents / caretakers are equipped with positive parenting skills</t>
  </si>
  <si>
    <t>see 5.1.3.1.</t>
  </si>
  <si>
    <t>Specific Objective 6</t>
  </si>
  <si>
    <t>Children are resilient to overcome barriers and prepared for the future</t>
  </si>
  <si>
    <t>Average score on Q10. Children with a disability are able to participate in the community.</t>
  </si>
  <si>
    <t>Outcome 6.1</t>
  </si>
  <si>
    <t>Children are stimulated in their learning</t>
  </si>
  <si>
    <t>Average score on Q1. Enrolment</t>
  </si>
  <si>
    <t># of children from ECD enrolled in primary 1</t>
  </si>
  <si>
    <t>6.1.1</t>
  </si>
  <si>
    <t>Children have access to quality early Childhood Education</t>
  </si>
  <si>
    <t xml:space="preserve"># of complete ECD centres built with the help of HaC </t>
  </si>
  <si>
    <r>
      <rPr>
        <sz val="10"/>
        <rFont val="Poppins Light"/>
      </rPr>
      <t># of ECD centres supported</t>
    </r>
    <r>
      <rPr>
        <sz val="10"/>
        <color theme="5"/>
        <rFont val="Poppins Light"/>
      </rPr>
      <t xml:space="preserve"> </t>
    </r>
    <r>
      <rPr>
        <sz val="10"/>
        <rFont val="Poppins Light"/>
      </rPr>
      <t>with additional construction to improve physical infrastructure</t>
    </r>
  </si>
  <si>
    <t>Average score on Q2. Attendance Rate</t>
  </si>
  <si>
    <t>Average score on Q3. Inclusion</t>
  </si>
  <si>
    <t>Average score on Q12. Hygiene and Sanitation</t>
  </si>
  <si>
    <t>Average score on Q5. Use of Pre-primary curriculum</t>
  </si>
  <si>
    <t>Average score on Q6. Positive Discipline</t>
  </si>
  <si>
    <t>Average score on Q4. Teacher Qualifications and Skills</t>
  </si>
  <si>
    <t>Average score on Q7. Use of Locally available materials</t>
  </si>
  <si>
    <t>Average score on Q9. Physical Infrastructure</t>
  </si>
  <si>
    <t>Average score on Q23. Linkages</t>
  </si>
  <si>
    <t># of young children enrolled in ECD centres (3-7 years)</t>
  </si>
  <si>
    <t>Percentage of young children (3-7 years old) in the community enrolled in ECD centres</t>
  </si>
  <si>
    <t>Total # of ECD teachers/caregivers trained</t>
  </si>
  <si>
    <t>6.1.1.1</t>
  </si>
  <si>
    <t>Communities take action to ensure children have access to ECE</t>
  </si>
  <si>
    <t>Average score on Q15. Parental Participation</t>
  </si>
  <si>
    <t>Average score on Q19. Community Outreach</t>
  </si>
  <si>
    <t>6.1.1.1.1</t>
  </si>
  <si>
    <t>Community members are aware of their resources</t>
  </si>
  <si>
    <t>see 1.2.1.</t>
  </si>
  <si>
    <t>6.1.2.</t>
  </si>
  <si>
    <t>Children see the value of education</t>
  </si>
  <si>
    <t>Average score on Q6. Children are able to go to school.</t>
  </si>
  <si>
    <t>6.1.2.1</t>
  </si>
  <si>
    <t>Children having access to quality Primary education</t>
  </si>
  <si>
    <t>Average score on "Education"</t>
  </si>
  <si>
    <t># of children from ECD that passed to primary 1</t>
  </si>
  <si>
    <t>Average score on Q18. Transition to Primary</t>
  </si>
  <si>
    <t>6.1.2.1.1</t>
  </si>
  <si>
    <t>School Management Committees have relevant knowledge and skills</t>
  </si>
  <si>
    <t>Average score on Q14. Management Committee</t>
  </si>
  <si>
    <t>Outcome 6.2</t>
  </si>
  <si>
    <t>Improved social-emotional and spiritual development of Children</t>
  </si>
  <si>
    <t>Average score on Q9. Children get along with each other.</t>
  </si>
  <si>
    <t>Average score on Q11. Children have a voice in the community.</t>
  </si>
  <si>
    <t>6.2.1</t>
  </si>
  <si>
    <t>Children are self-confident</t>
  </si>
  <si>
    <t>6.2.1.1</t>
  </si>
  <si>
    <t>Children have relevant social-emotional skills</t>
  </si>
  <si>
    <t>Average score on "Social behaviour"</t>
  </si>
  <si>
    <t>6.2.1.1.1 / 6.2.2.1.1</t>
  </si>
  <si>
    <t>Children are organized in groups</t>
  </si>
  <si>
    <t>6.2.2</t>
  </si>
  <si>
    <t>Children know their gifts and talents, and those of others (self-esteem)</t>
  </si>
  <si>
    <t>6.2.2.1</t>
  </si>
  <si>
    <t>Children interact with each other in different social settings</t>
  </si>
  <si>
    <t>6.2.2.1.1</t>
  </si>
  <si>
    <t>see 6.2.1.1.1.</t>
  </si>
  <si>
    <t>Specific Objective 7</t>
  </si>
  <si>
    <t>Youth play an important role in the positive transformation of the communities</t>
  </si>
  <si>
    <t>Average score on Youth Statements</t>
  </si>
  <si>
    <t>Youth statements</t>
  </si>
  <si>
    <t>7.1</t>
  </si>
  <si>
    <t>Youth are economically active/ have decent work</t>
  </si>
  <si>
    <t># of youth who find employment</t>
  </si>
  <si>
    <t># of youth who become self employed</t>
  </si>
  <si>
    <t>Average score on youth that say they generate sufficient income to cater for the basic needs of their family (Q4.)</t>
  </si>
  <si>
    <t>7.1.1</t>
  </si>
  <si>
    <t>Youth have increased opportunities for (self)employment</t>
  </si>
  <si>
    <t>Average score on youth who rate the opportunities for self-employment in area where they live? (Q1.)</t>
  </si>
  <si>
    <t>Average score on youth who see a future for themselves in the area they live in (Q2.)</t>
  </si>
  <si>
    <t>7.1.1.1</t>
  </si>
  <si>
    <t>Youth have access to land, finance and information (enabling environment for youth)</t>
  </si>
  <si>
    <t>7.1.1.1.1</t>
  </si>
  <si>
    <t>Community members (including youth) lobby for improved access to inputs, land and services</t>
  </si>
  <si>
    <t>Outcome 7.2</t>
  </si>
  <si>
    <t>Youth take informed decisions</t>
  </si>
  <si>
    <t>7.2.1</t>
  </si>
  <si>
    <t>Youth are more confident</t>
  </si>
  <si>
    <t>Average score on how the voice of the youth is heard in the community (Q3.)</t>
  </si>
  <si>
    <t>Average score on youth's confidence (Q5.)</t>
  </si>
  <si>
    <t>7.2.1.1</t>
  </si>
  <si>
    <t>Youth have relevant knowledge and skills (both technical and social)</t>
  </si>
  <si>
    <t>Average score on relevant technical knowledge and skills for economic development (Q6.)</t>
  </si>
  <si>
    <t>Average score on relevant social knowledge and skills for personal development (Q7.)</t>
  </si>
  <si>
    <t>7.2.1.1.1</t>
  </si>
  <si>
    <t>Youth are organized in groups</t>
  </si>
  <si>
    <r>
      <t xml:space="preserve"># of youth group </t>
    </r>
    <r>
      <rPr>
        <b/>
        <sz val="10"/>
        <color theme="1"/>
        <rFont val="Poppins Light"/>
      </rPr>
      <t xml:space="preserve">MEMBERS IN </t>
    </r>
    <r>
      <rPr>
        <sz val="10"/>
        <color theme="1"/>
        <rFont val="Poppins Light"/>
      </rPr>
      <t>supported youth groups</t>
    </r>
  </si>
  <si>
    <t>Pathway/ objective</t>
  </si>
  <si>
    <t>Result</t>
  </si>
  <si>
    <t>Indicator</t>
  </si>
  <si>
    <t>Reach of the programme</t>
  </si>
  <si>
    <t>Total reach of the programme</t>
  </si>
  <si>
    <t>Total # of young children (0-7) reached by direct activities (without double counting)</t>
  </si>
  <si>
    <t>Total # of children (8-12) reached by direct activities (without double counting)</t>
  </si>
  <si>
    <t>Total # of adolescent/teenagers (13-17) reached by direct activities (without double counting)</t>
  </si>
  <si>
    <t>Total # of youth (18-35) reached by direct activities (without double counting)</t>
  </si>
  <si>
    <t>Total # of adults (&gt;35) reached by direct activities (without double counting)</t>
  </si>
  <si>
    <t>1. Challenges in the community are tackled</t>
  </si>
  <si>
    <t>3. Community members have increased access to services</t>
  </si>
  <si>
    <t>4. Children are protected by laws, policies and systems</t>
  </si>
  <si>
    <t>5. Parents are able to take care of themselves and their children</t>
  </si>
  <si>
    <t>6. Children are resilient to overcome barriers and prepared for the future</t>
  </si>
  <si>
    <t>7. Youth play an important role in the positive transformation of the communities</t>
  </si>
  <si>
    <t>Optional: own additional partner specific output indicators</t>
  </si>
  <si>
    <t>Target group: both adult groups (e.g. SHGs, CLA, farmer groups) AND children groups (&gt;12) (10% of all groups in the community or 8-10 groups)</t>
  </si>
  <si>
    <t xml:space="preserve">Topic </t>
  </si>
  <si>
    <t xml:space="preserve">Key-Issue </t>
  </si>
  <si>
    <t>1 - very bad</t>
  </si>
  <si>
    <t>2 - bad</t>
  </si>
  <si>
    <t>3 - fair</t>
  </si>
  <si>
    <t>4 - good</t>
  </si>
  <si>
    <t>Guiding principles/ questions</t>
  </si>
  <si>
    <t>Food Security</t>
  </si>
  <si>
    <t>Quantity of food and frequency of meals</t>
  </si>
  <si>
    <t>Children rarely have food and go to bed hungry most nights</t>
  </si>
  <si>
    <t>Children frequently have less food to eat than they need and complain of hunger</t>
  </si>
  <si>
    <t>Children have enough to eat some of the time, depending on the season or food supply</t>
  </si>
  <si>
    <t>Children are consistently well fed and eat regularly</t>
  </si>
  <si>
    <t>• How many meals do most children eat per day? 
• Do children often complain of hunger? 
• What are the main challenges families face in providing enough food for their children? 
• Tell me about times when there is no or less food. Does this depend on the harvest season?</t>
  </si>
  <si>
    <t>Health Care services</t>
  </si>
  <si>
    <t>Access to preventative and curative health treatment by professional doctors or nurses</t>
  </si>
  <si>
    <t xml:space="preserve">Children rarely receive healthcare services from professionals </t>
  </si>
  <si>
    <t>Children only sometimes receive the health services that they need</t>
  </si>
  <si>
    <t>Children receive treatment when they are ill but some services are missing (preventative or curative)</t>
  </si>
  <si>
    <t>Children generally receive all necessary healthcare treatments and preventative services that they need</t>
  </si>
  <si>
    <t>• What happens when children fall ill? How are they treated?
• When children need medicine, how do people get it?
• Tell me about health services the children need but do not receive. What are the barriers?
• Do most children receive vaccinations to prevent illness?
• Has anyone talked to children about risks for HIV/AIDS and how to protect against these risks?</t>
  </si>
  <si>
    <t>Education</t>
  </si>
  <si>
    <t>Regular attendance at school</t>
  </si>
  <si>
    <t>Many children are not even enrolled in school, especially at pre-primary level, and attendance is poor</t>
  </si>
  <si>
    <t>Many children are enrolled in school but many rarely attend, others are not even enrolled</t>
  </si>
  <si>
    <t>Most children are enrolled in school, but not at every level, and attendance can be irregular</t>
  </si>
  <si>
    <t>Most children are enrolled in school, even at the pre-primary level, and attend regularly</t>
  </si>
  <si>
    <t>• Are most children enrolled in school – at pre-primary, primary or secondary levels?
• Do children attend school regularly?
• What are the main barriers to accessing education? (i.e. distance, fees)
• How often do children miss school? What are the common reasons for poor attendance?
• At what level do children often drop out of school?</t>
  </si>
  <si>
    <t>Care</t>
  </si>
  <si>
    <t>Love and attachment received through caring interactions with adults</t>
  </si>
  <si>
    <t>In our community, many children have to care for themselves because there are no adults in their household who are taking responsibility in care for them</t>
  </si>
  <si>
    <t>Many children in our community lack consistent adult caregivers around them and do not receive love, attention, and support</t>
  </si>
  <si>
    <t>Children have adult caregivers who are present but these adults may spend little time with them and are concerned mostly with physical issues (i.e. food, health)</t>
  </si>
  <si>
    <t>In this community, almost all children have adult caregivers who are involved in their lives and actively protect and show love to children</t>
  </si>
  <si>
    <t>• Are there many semi-orphans and orphans in this community?
• Who to children express their feelings to – whether positive or negative? 
• How often do you see parents or caregivers talking to and playing with their children? 
• When children are crying or hurt, how do adults usually respond? (Are they comforted when this happens by loved ones OR ignored and told to keep quiet?)
• Do children generally feel free and happy with their teachers and parents/caregivers? Or are they often fearful?</t>
  </si>
  <si>
    <t>Abuse and Exploitation</t>
  </si>
  <si>
    <t>Cases of physical, emotional, and sexual abuse, neglect, or child labour</t>
  </si>
  <si>
    <t>There is a high number of cases where children are abused physically, sexually, or forced to work in our community.</t>
  </si>
  <si>
    <t>Many children in our community are ignored, ill-treated, or asked to do work that is inappropriate for their age</t>
  </si>
  <si>
    <t>Children are not supervised very closely so there is the possibility children  are not treated well</t>
  </si>
  <si>
    <t>Almost all children in our community are protected from physical, emotional and physical abuse. Children are closely supervised, and are not asked to do heavy or inappropriate work</t>
  </si>
  <si>
    <t>• Are there many cases of physical child abuse in this community? Sexual abuse?
• Do children and parents know about child rights? And respect them?
• What are the biggest threats to child safety and protection?
• How much household work are children responsible for? 
• Do children often miss out on schooling or other child-activities due to responsibility to work?</t>
  </si>
  <si>
    <t>Emotional Health</t>
  </si>
  <si>
    <t>Experience a normal range of emotions but are generally hopeful and positive</t>
  </si>
  <si>
    <t>Many children in this community are hopeless, sad, and prefer to be alone</t>
  </si>
  <si>
    <t>Children often appear sad, upset, fearful and withdrawn</t>
  </si>
  <si>
    <t>The majority of children in this community appear happy in some situations but may be isolated and act shy in public</t>
  </si>
  <si>
    <t>Almost all children are generally happy and hopeful about the future</t>
  </si>
  <si>
    <t>• Are children happy or sad most of the time?
• How can you tell if children are happy or unhappy?
• What makes children sad, worried, or fearful?
• Do children (especially adolescents) have positive dreams for their future?</t>
  </si>
  <si>
    <t>Social Behaviour</t>
  </si>
  <si>
    <t>Respectful attitude towards others and ability to cooperate with peers</t>
  </si>
  <si>
    <t>Many children display anti-social or risky behaviour such as lying, stealing, hurting others, etc.</t>
  </si>
  <si>
    <t>Many children are disobedient with adults and get into frequent fights with peers</t>
  </si>
  <si>
    <t>Children have some problems getting along with peers or adults</t>
  </si>
  <si>
    <t>Children play well with peers and participate easily in group activities</t>
  </si>
  <si>
    <t>• How do children behave towards adults?
• Do children need to be punished often? For what types of behaviours?
• Do children have time to play and interact with other children their age?
• Do children fight a lot with each other?
• What worries do you have about children’s behaviour in the community?</t>
  </si>
  <si>
    <t>Instructions to the tool</t>
  </si>
  <si>
    <t>Child Status Index - data sheet</t>
  </si>
  <si>
    <t>Impact: All children have a life in dignity, with love and a promising future
5. Parents are able to take care of themselves and their children
6. Children are resilient to overcome barriers and prepared for the future</t>
  </si>
  <si>
    <t>Target group: Children groups 12-18 years old (10% of children groups in the community or 8-10 groups)</t>
  </si>
  <si>
    <t>Safety and Security</t>
  </si>
  <si>
    <t>Q1. Children know where to go when something bad happens to them.</t>
  </si>
  <si>
    <t>• What do children see as 'something bad'
• For what issues do they need support?
• Are the children familiar with persons, committees (CPC) and facilities in the community in the area of Child Protection and psychosocial support?
• Do the children trust these persons, committees, facilities?</t>
  </si>
  <si>
    <t>No, not at all</t>
  </si>
  <si>
    <t>Not really</t>
  </si>
  <si>
    <t>Most of the time</t>
  </si>
  <si>
    <t>Yes, always</t>
  </si>
  <si>
    <t>Q2. Children feel safe when they are with their family/caregivers(s).</t>
  </si>
  <si>
    <t>• What do children consider as safe?
• What makes children feel safe in their family, what makes children feel not safe?
• What needs to be improved to feel always safe in their family?</t>
  </si>
  <si>
    <t>Q3. Children feel safe in their community</t>
  </si>
  <si>
    <t>• What do children consider as safe?
• What makes children feel safe in the community, what makes children feel not safe in the community?
• What are safe places in the community, and what are unsafe places?
• What needs to be improved to feel always safe?</t>
  </si>
  <si>
    <t>Basic needs</t>
  </si>
  <si>
    <t>Q4. Children have enough to eat every day.</t>
  </si>
  <si>
    <t>• What do children consider as enough to eat?
• How often do children eat?
• Is there enough food all year round or are there periods that there is less food? When?
• How often do they miss out on proper meals and what is the reason?
• Do they also receive food somewhere else? (ECDC, School, from others in the community, friends)</t>
  </si>
  <si>
    <t>Barely</t>
  </si>
  <si>
    <t>Q5. Children have access to safe drinking water.</t>
  </si>
  <si>
    <t>• Do children have clean water at home?
• How far do children have to walk for clean water?
• Do children have access to clean water when they are at school or playing outside?</t>
  </si>
  <si>
    <t>Q6. Children are able to go to school.</t>
  </si>
  <si>
    <t>• Is it possible for all children to go to school?
• What are reasons that children are not attending school?
• What is needed to ensure that all children can go to school?</t>
  </si>
  <si>
    <t>Q7. Children are able to finish school.</t>
  </si>
  <si>
    <t>• What are reasons that children drop-out from school?
• What is currently being done to help children to finish school?
• What is needed more to ensure that all children are able to finish school?</t>
  </si>
  <si>
    <t xml:space="preserve">Not likely </t>
  </si>
  <si>
    <t xml:space="preserve">Most likely </t>
  </si>
  <si>
    <t>Yes, definitely</t>
  </si>
  <si>
    <t>Relationships with family and others</t>
  </si>
  <si>
    <t>Q8. Parents/caregivers take good care or their children.</t>
  </si>
  <si>
    <t>• What do children consider as good care?
• What are they missing, what do they think can parents in their community do differently?
• What would they do differently if they had children?
• What kind of examples of good parenting do they see in their community?</t>
  </si>
  <si>
    <t>Q9. Children get along with each other.</t>
  </si>
  <si>
    <t>• Where do children meet and play? 
• Do all children in the community have friends to play with? 
• Are there children who are bullied or discriminated?
• Are there often fights between children? If so, what are reasons that children fight?
• What can be done to help children to get along with each other?</t>
  </si>
  <si>
    <t>Q10. Children with a disability are able to participate in the community.</t>
  </si>
  <si>
    <t>• How are children with a disability treated in the community?
• Are children with a disability able to join school and play?
• What is being done to ensure that children with a disability can join in school and play?
• What is needed more to ensure that children with a disability can join in school and play?</t>
  </si>
  <si>
    <t>Agency</t>
  </si>
  <si>
    <t>Q11. Children have a voice in the community.</t>
  </si>
  <si>
    <t>• Can children participate in community activities?
• Did they experience that the community listened to what children brought up?
• What are reasons that children are not listened to?</t>
  </si>
  <si>
    <t>Child Wellbeing Measurement Framework - data sheet</t>
  </si>
  <si>
    <t>Impact: All children have a life in dignity, with love and a promising future
4. Children are protected by laws, policies and systems
5. Parents are able to take care of themselves and their children
6. Children are resilient to overcome barriers and prepared for the future</t>
  </si>
  <si>
    <t>Community Empowerment scorecard</t>
  </si>
  <si>
    <t>Target group: any type of group, e.g. SHGs, CLA, farmer groups, youth groups, etc. (10% of all groups in the community or 8-10 groups)</t>
  </si>
  <si>
    <t>Category</t>
  </si>
  <si>
    <t>Issues</t>
  </si>
  <si>
    <t>Far from ideal situation (1)</t>
  </si>
  <si>
    <t>First steps (2)</t>
  </si>
  <si>
    <t>Moving on (3)</t>
  </si>
  <si>
    <t>(Nearly) ideal situation (4)</t>
  </si>
  <si>
    <t>Enabling safe environment</t>
  </si>
  <si>
    <t xml:space="preserve">• Structures for protection (in place and functioning)
• Respect for children
• Future perspectives for children </t>
  </si>
  <si>
    <t>The community is a difficult place for children, as they do not receive the love and respect they deserve. Child protection is not functioning, even if laws and policies for protection are in place, they are not functional. It doesn’t seem as if this will change in the near future, resulting into negative future perspectives for children in this area.</t>
  </si>
  <si>
    <t>Not defined, use intuitively</t>
  </si>
  <si>
    <t>The community is a good place for children to grow up in. Children are generally loved and respected. Child protection is functional such that abuse of children (sexual, child labour) is almost absent, or dealt with effectively. It seems as if this will remain in the future; making the community a place full of positive future perspectives for children.</t>
  </si>
  <si>
    <t>Ownership</t>
  </si>
  <si>
    <t>• Engagement in community developmental processes
• Attitude of dependency
• Legitimacy and activity of community groups, including broad mobilization</t>
  </si>
  <si>
    <t>The community is little active in its own development or has a spirit of dependency, expecting all support from outside sources. Developmental groups, if present, do not have broad support in the community or are not able to mobilise many people.</t>
  </si>
  <si>
    <t>The community is actively engaged in its own developmental processes. There is no dependency mood but rather a "we can do" mentality. Developmental groups in the community have broad acceptance and are able to mobilize the community as a whole.</t>
  </si>
  <si>
    <t>Self-esteem</t>
  </si>
  <si>
    <t>• Absence of stigma (ethnic, religious, diseases, disabilities)
• Sense of human dignity (incl. spiritual), worth, equality to others, pride and satisfaction about self and the community at large</t>
  </si>
  <si>
    <t xml:space="preserve">The community is not proud of themselves and it's members, but rather feel ashamed and don't believe in the good they can do as a community. Also individual community members  are being stigmatized for one or more reasons including ethnicity, religion, diseases or disabilities. </t>
  </si>
  <si>
    <t>The community works in a united way. People are convinced of the added value each of it's members, and are proud of their strength as a community and their diversity. People are not being disregarded because of their ethnic group, religion, certain diseases (e.g. living with HIV), disabilities are any other reason. All members in the community feel they enjoy human dignity and are satisfied with whom they are and take pride in what they do in the community.</t>
  </si>
  <si>
    <t>Resilience</t>
  </si>
  <si>
    <t>• Dealing with changing market issues (incl. prices)
• Coping with sickness and death
• Dealing with adverse weather conditions
• Dealing with natural hazards
• Dealing with other shocks</t>
  </si>
  <si>
    <t>If negative shocks occur, such as lower market prices for crops, bad weather, poor harvests, disaster, sickness or death, households easily fall back into more severe poverty than before and struggle to overcome these difficulties.</t>
  </si>
  <si>
    <t>Single households, but also the community at large is capable of dealing with shocks and changes. If market prices turn out to be lower, or some crops fail or weather conditions are unfavourable, the community and it's members have ways and effective strategies to cope with these adversities. The overall quality of live is not reduced by the shock. On a personal level, people can cope with sickness and even death of family members.</t>
  </si>
  <si>
    <t>Access to public services</t>
  </si>
  <si>
    <t>• Availability, affordability, quality of health services, water, sanitation, electricity, agricultural (extension, inputs, market structures), or other services that the government should officially provide
• Government assistance in times of crisis</t>
  </si>
  <si>
    <t>Public services are not available. And if they are available, they are only for few people or maintenance is very poor, making them ineffective. Government does not give assistance in times of crises.</t>
  </si>
  <si>
    <t>The main public services (including health, water, sanitation, electricity, agricultural extension, markets) are available to  most (if not all) people. Maintenance is also taken care of and costs are reasonable. This is provided by government, or arranged in partnerships with corporate players. The government assists the community in times of adversity.</t>
  </si>
  <si>
    <t>Participation of people and children with a disability</t>
  </si>
  <si>
    <t>People and children living with a disability are not able to participate in the community at all.</t>
  </si>
  <si>
    <t>People and children living with a disability can fully participate in the community.</t>
  </si>
  <si>
    <t xml:space="preserve">Access for people and children living with a disability to products, devices and services </t>
  </si>
  <si>
    <t>People and children living with a disability do not have access to products, devices and services at all.</t>
  </si>
  <si>
    <t>People and children living with a disability have full access to products, devices and services.</t>
  </si>
  <si>
    <t>Impact: All children have a life in dignity, with love and a promising future
1. Challenges in the community are tackled
2. Communities are resilient (can cope with crises) and stronger
3. Community members have increased access to services
4. Children are protected by laws, policies and systems</t>
  </si>
  <si>
    <t>Participation of people and children living with a disability</t>
  </si>
  <si>
    <t>Access by people and children living with a disability to products, devices and services</t>
  </si>
  <si>
    <t>Independence</t>
  </si>
  <si>
    <t>• CBOs plan and initiate activities at community level</t>
  </si>
  <si>
    <r>
      <rPr>
        <u/>
        <sz val="10"/>
        <color theme="1"/>
        <rFont val="Poppins Light"/>
      </rPr>
      <t>CBOs</t>
    </r>
    <r>
      <rPr>
        <sz val="10"/>
        <color theme="1"/>
        <rFont val="Poppins Light"/>
      </rPr>
      <t xml:space="preserve"> are existent but not present at all-in the community. Community members doubt the relevance of these </t>
    </r>
    <r>
      <rPr>
        <u/>
        <sz val="10"/>
        <color theme="1"/>
        <rFont val="Poppins Light"/>
      </rPr>
      <t>CBOs</t>
    </r>
    <r>
      <rPr>
        <sz val="10"/>
        <color theme="1"/>
        <rFont val="Poppins Light"/>
      </rPr>
      <t xml:space="preserve">. </t>
    </r>
  </si>
  <si>
    <r>
      <rPr>
        <u/>
        <sz val="10"/>
        <color theme="1"/>
        <rFont val="Poppins Light"/>
      </rPr>
      <t>CBOs</t>
    </r>
    <r>
      <rPr>
        <sz val="10"/>
        <color theme="1"/>
        <rFont val="Poppins Light"/>
      </rPr>
      <t xml:space="preserve"> play a key role in organizing activities at community level. Without the existence of </t>
    </r>
    <r>
      <rPr>
        <u/>
        <sz val="10"/>
        <color theme="1"/>
        <rFont val="Poppins Light"/>
      </rPr>
      <t>CBOs,</t>
    </r>
    <r>
      <rPr>
        <sz val="10"/>
        <color theme="1"/>
        <rFont val="Poppins Light"/>
      </rPr>
      <t xml:space="preserve"> development in the community would be far much less than it is now.</t>
    </r>
  </si>
  <si>
    <t>Maturity of the structures</t>
  </si>
  <si>
    <t>• Structures reach their maturity stage</t>
  </si>
  <si>
    <r>
      <t xml:space="preserve">Even though </t>
    </r>
    <r>
      <rPr>
        <u/>
        <sz val="10"/>
        <color theme="1"/>
        <rFont val="Poppins Light"/>
      </rPr>
      <t>structures</t>
    </r>
    <r>
      <rPr>
        <sz val="10"/>
        <color theme="1"/>
        <rFont val="Poppins Light"/>
      </rPr>
      <t xml:space="preserve"> are existent, they really rely on external organisations and community facilitators to conduct their activities. They only do what they are supposed to do according to the project, and don't walk an extra mile. </t>
    </r>
  </si>
  <si>
    <r>
      <rPr>
        <u/>
        <sz val="10"/>
        <color theme="1"/>
        <rFont val="Poppins Light"/>
      </rPr>
      <t>Community structures</t>
    </r>
    <r>
      <rPr>
        <sz val="10"/>
        <color theme="1"/>
        <rFont val="Poppins Light"/>
      </rPr>
      <t xml:space="preserve"> are able to conduct their activities without support from external organisations. The </t>
    </r>
    <r>
      <rPr>
        <u/>
        <sz val="10"/>
        <color theme="1"/>
        <rFont val="Poppins Light"/>
      </rPr>
      <t>structures</t>
    </r>
    <r>
      <rPr>
        <sz val="10"/>
        <color theme="1"/>
        <rFont val="Poppins Light"/>
      </rPr>
      <t xml:space="preserve"> take initiative in organizing meetings, identifying opportunities, and strengthening themselves</t>
    </r>
  </si>
  <si>
    <r>
      <t xml:space="preserve">If negative shocks occur, such as lower market prices for crops, bad weather, poor harvests, disaster, sickness or death, </t>
    </r>
    <r>
      <rPr>
        <u/>
        <sz val="10"/>
        <rFont val="Poppins Light"/>
      </rPr>
      <t>community structures</t>
    </r>
    <r>
      <rPr>
        <sz val="10"/>
        <rFont val="Poppins Light"/>
      </rPr>
      <t xml:space="preserve"> lose their relevance and find it difficult to play a role in overcoming these difficulties.</t>
    </r>
  </si>
  <si>
    <r>
      <rPr>
        <u/>
        <sz val="10"/>
        <rFont val="Poppins Light"/>
      </rPr>
      <t>Community structures</t>
    </r>
    <r>
      <rPr>
        <sz val="10"/>
        <rFont val="Poppins Light"/>
      </rPr>
      <t xml:space="preserve"> are capable to play a valuable role in dealing with shocks and changes in the community. If market prices turn out to be lower, or some crops fail or weather conditions are unfavourable,</t>
    </r>
    <r>
      <rPr>
        <u/>
        <sz val="10"/>
        <rFont val="Poppins Light"/>
      </rPr>
      <t xml:space="preserve"> community structures</t>
    </r>
    <r>
      <rPr>
        <sz val="10"/>
        <rFont val="Poppins Light"/>
      </rPr>
      <t xml:space="preserve"> support households in coping with these adversities.  
Especially in times of difficulty, </t>
    </r>
    <r>
      <rPr>
        <u/>
        <sz val="10"/>
        <rFont val="Poppins Light"/>
      </rPr>
      <t>community structures</t>
    </r>
    <r>
      <rPr>
        <sz val="10"/>
        <rFont val="Poppins Light"/>
      </rPr>
      <t xml:space="preserve"> have proven their relevance in the community.</t>
    </r>
  </si>
  <si>
    <t>Participation</t>
  </si>
  <si>
    <t>• Internal functioning of community group structures
• Added value of interventions with group structures
• Stimulation of participation by leadership
• Attention for inclusion (gender, special needs)</t>
  </si>
  <si>
    <r>
      <t xml:space="preserve">Even if there are </t>
    </r>
    <r>
      <rPr>
        <u/>
        <sz val="10"/>
        <color theme="1"/>
        <rFont val="Poppins Light"/>
      </rPr>
      <t>groups</t>
    </r>
    <r>
      <rPr>
        <sz val="10"/>
        <color theme="1"/>
        <rFont val="Poppins Light"/>
      </rPr>
      <t xml:space="preserve"> in the community, there is no real participation in them. Leadership dominates and does not really listen to voices. Certain </t>
    </r>
    <r>
      <rPr>
        <u/>
        <sz val="10"/>
        <color theme="1"/>
        <rFont val="Poppins Light"/>
      </rPr>
      <t>groups</t>
    </r>
    <r>
      <rPr>
        <sz val="10"/>
        <color theme="1"/>
        <rFont val="Poppins Light"/>
      </rPr>
      <t xml:space="preserve"> of people are completely left out of all platforms for decision making.</t>
    </r>
  </si>
  <si>
    <r>
      <t xml:space="preserve">The community has several groups and structures through which people can voice out and have influence. Such </t>
    </r>
    <r>
      <rPr>
        <u/>
        <sz val="10"/>
        <color theme="1"/>
        <rFont val="Poppins Light"/>
      </rPr>
      <t>groups</t>
    </r>
    <r>
      <rPr>
        <sz val="10"/>
        <color theme="1"/>
        <rFont val="Poppins Light"/>
      </rPr>
      <t xml:space="preserve"> are respected and functional. Community leadership stimulates participation of members and there is attention for the voices of all groups of people.</t>
    </r>
  </si>
  <si>
    <t>Social support</t>
  </si>
  <si>
    <t>• Groups are capable to support others</t>
  </si>
  <si>
    <r>
      <rPr>
        <u/>
        <sz val="10"/>
        <color theme="1"/>
        <rFont val="Poppins Light"/>
      </rPr>
      <t>Community groups</t>
    </r>
    <r>
      <rPr>
        <sz val="10"/>
        <color theme="1"/>
        <rFont val="Poppins Light"/>
      </rPr>
      <t xml:space="preserve"> come together, but only fulfil their minimal roles and do not really take an extra effort in terms of giving others extra support. </t>
    </r>
  </si>
  <si>
    <r>
      <rPr>
        <u/>
        <sz val="10"/>
        <color theme="1"/>
        <rFont val="Poppins Light"/>
      </rPr>
      <t>Community groups</t>
    </r>
    <r>
      <rPr>
        <sz val="10"/>
        <color theme="1"/>
        <rFont val="Poppins Light"/>
      </rPr>
      <t xml:space="preserve"> actively support their group members, and community groups are perceived as important social safety nets. Furthermore, groups also actively look at the larger community, to see what role they can play of others that aren't members of a community group.</t>
    </r>
  </si>
  <si>
    <t>Political</t>
  </si>
  <si>
    <t>• CBOs collaborate with government</t>
  </si>
  <si>
    <r>
      <t xml:space="preserve">The </t>
    </r>
    <r>
      <rPr>
        <u/>
        <sz val="10"/>
        <color theme="1"/>
        <rFont val="Poppins Light"/>
      </rPr>
      <t>community groups</t>
    </r>
    <r>
      <rPr>
        <sz val="10"/>
        <color theme="1"/>
        <rFont val="Poppins Light"/>
      </rPr>
      <t xml:space="preserve"> have no active relations with government institutions or representatives. Trust in government is low. </t>
    </r>
  </si>
  <si>
    <r>
      <t xml:space="preserve">There is active collaboration between government institutions and representatives. </t>
    </r>
    <r>
      <rPr>
        <u/>
        <sz val="10"/>
        <color theme="1"/>
        <rFont val="Poppins Light"/>
      </rPr>
      <t>Community groups</t>
    </r>
    <r>
      <rPr>
        <sz val="10"/>
        <color theme="1"/>
        <rFont val="Poppins Light"/>
      </rPr>
      <t xml:space="preserve"> have realistic expectations of the role of government, and are actively involving them in community affairs.</t>
    </r>
  </si>
  <si>
    <t>Networks and partnerships</t>
  </si>
  <si>
    <t>• Functioning of religious institutions
• Functioning of CSOs, NGOs
• Linkages between community (groups) and government and politics
• Linkages with economic actors</t>
  </si>
  <si>
    <r>
      <rPr>
        <u/>
        <sz val="10"/>
        <color theme="1"/>
        <rFont val="Poppins Light"/>
      </rPr>
      <t>Community groups</t>
    </r>
    <r>
      <rPr>
        <sz val="10"/>
        <color theme="1"/>
        <rFont val="Poppins Light"/>
      </rPr>
      <t xml:space="preserve"> have few active relations with the outside world. Religious institutions and other groups are mainly inward looking, relations with government departments are minimal and economic linkages are few and only individual.</t>
    </r>
  </si>
  <si>
    <r>
      <t xml:space="preserve">The </t>
    </r>
    <r>
      <rPr>
        <u/>
        <sz val="10"/>
        <color theme="1"/>
        <rFont val="Poppins Light"/>
      </rPr>
      <t>community groups</t>
    </r>
    <r>
      <rPr>
        <sz val="10"/>
        <color theme="1"/>
        <rFont val="Poppins Light"/>
      </rPr>
      <t xml:space="preserve"> are linked up with wider networks. These include religious institutions, civil society groups, linkages to NGOs, but also linkages with politics and government departments, and with business or market actors.</t>
    </r>
  </si>
  <si>
    <t>1. Challenges in the community are tackled
2. Communities are resilient (can cope with crises) and stronger
3. Community members have increased access to services
4. Children are protected by laws, policies and systems</t>
  </si>
  <si>
    <t>3. Community members have increased access to services
4. Children are protected by laws, policies and systems</t>
  </si>
  <si>
    <t>Target group: any type of group with parents, e.g. SHGs, CLA, farmer groups, etc. (10% of all groups in the community or 8-10 groups)</t>
  </si>
  <si>
    <r>
      <rPr>
        <b/>
        <u/>
        <sz val="10"/>
        <color rgb="FF000000"/>
        <rFont val="Poppins Light"/>
      </rPr>
      <t xml:space="preserve">Introduction to the Parenting practices in the community
</t>
    </r>
    <r>
      <rPr>
        <sz val="10"/>
        <color rgb="FF000000"/>
        <rFont val="Poppins Light"/>
      </rPr>
      <t xml:space="preserve">Parents (fathers and mothers and everybody who is the primary caretaker of a child) are the most important factors in the lives of children. As Help a Child, we therefore focus not only on children but also on the support of parents. This support includes income-generating activities, parenting groups, training on child protection issues, etc. As parents of this community, you know best what challenges parents (still) face and what is going well. Through this tool, we would like to hear how you face parenting issues in the community. What are strengths, and what needs to be improved? This will help us identify the effects of our activities and provide input to discuss with you as parents what extra support might be needed. </t>
    </r>
  </si>
  <si>
    <t>Physical</t>
  </si>
  <si>
    <t>Q1. Parents in the community feel able to provide their children with the basic necessities on a daily basis (e.g. daily nutritious food, clean water, shelter and health care).</t>
  </si>
  <si>
    <t>• How often a day do children in the community usually eat? 
• Is there enough food all year long? 
• How is the access to clean water? 
• How is the state of the houses? I.e. are many homes leaking? 
• How is the access to health facilities?</t>
  </si>
  <si>
    <t>A little</t>
  </si>
  <si>
    <t>Yes, completely</t>
  </si>
  <si>
    <t>Q2. Parents in the community know how to protect their children child against harm.</t>
  </si>
  <si>
    <t xml:space="preserve">• What kind of harmful risks are children in the community facing?
• What can parents do to protect their children?
• How are parents informed about child protection? </t>
  </si>
  <si>
    <t>Social-Emotional</t>
  </si>
  <si>
    <t>• How much time do parents have to spend with their children/to talk with their children?
• What do parents consider a good response when their child is sad or scared?</t>
  </si>
  <si>
    <t>• How do problems/stress influence parents' reactions to their children? 
• Are parents easily angry, or can they control their problems/emotions?
• How do parents deal with their problems? Do their problems influence their daily functioning?</t>
  </si>
  <si>
    <t>Cognitive</t>
  </si>
  <si>
    <t>• Is there an ECD center in your community? 
• Is there a primary school in your community? And a secondary school?
• How is the school attendance of children in the community? What are the reasons that children are not attending an ECD center? What are the reasons that children are not attending primary school? What are the reasons that children are not attending secondary school?
• Are parents in the community able to pay the school fees?</t>
  </si>
  <si>
    <t>• How do parents help their children with schoolwork?
• How do parents encourage their children to go to school?
• What makes it difficult for parents to stimulate their children with school?</t>
  </si>
  <si>
    <t>Spiritual/moral</t>
  </si>
  <si>
    <t>• What kind of cultural norms and values do parents in the community share with their children?
• What kind of spiritual norms and values do parents in the community share with their children?
• What kind of cultural practices are passed down in the community to children?</t>
  </si>
  <si>
    <t>Network &amp; personal wellbeing</t>
  </si>
  <si>
    <t>• What people in the community can parents go to when they need advice on parenting issues?
• What can make it difficult to ask for help on parenting issues?</t>
  </si>
  <si>
    <t>Parenting practices Report - data sheet</t>
  </si>
  <si>
    <t>Parent Challenge Report/ Positive Parenting - data sheet</t>
  </si>
  <si>
    <t>Topic</t>
  </si>
  <si>
    <t>Section A – Access to Education</t>
  </si>
  <si>
    <t>Q1. Enrolment</t>
  </si>
  <si>
    <t>A small percentage of children from the surrounding community are enrolled</t>
  </si>
  <si>
    <t>Less than 50% of children from the surrounding community are enrolled</t>
  </si>
  <si>
    <t>More than 50% of children from the surrounding community are enrolled</t>
  </si>
  <si>
    <t>Most children from the surrounding community are enrolled</t>
  </si>
  <si>
    <t>Q2. Attendance Rate</t>
  </si>
  <si>
    <t>Almost all children are very frequently absent – either due to illness, inability to pay, or little value placed on the importance</t>
  </si>
  <si>
    <t>More than 50% of the children are often absent</t>
  </si>
  <si>
    <t>Less than 50% of the children are often absent</t>
  </si>
  <si>
    <t>Most children are present consistently – with few exceptions due to illness</t>
  </si>
  <si>
    <t>Q3. Inclusion</t>
  </si>
  <si>
    <t>Children with disabilities or special learning needs are turned away because there are no services for them</t>
  </si>
  <si>
    <t>The services are accessible for children with a disability, but no children with disabilities or special learning needs are included</t>
  </si>
  <si>
    <t>A few children with disabilities or special learning needs are included. The services are accessible, but the teacher/caregiver lacks knowledge and skills on how to include children with a disability.</t>
  </si>
  <si>
    <t>Most children with disabilities or special learning needs are included and outreach is done to encourage parents to send all children. The services are accessible and the teacher/caregiver has the capacity to include children with a disability.</t>
  </si>
  <si>
    <t>Section B – Teaching &amp; Learning Quality</t>
  </si>
  <si>
    <t>Q4. Teacher Qualifications and Skills</t>
  </si>
  <si>
    <t>The teacher/caregiver is untrained and unable to use playful methodology that stimulates active learning and participation of children</t>
  </si>
  <si>
    <t>The teacher/caregiver is trained but teaches in a traditional fashion that is teacher-centred (little or no playful methodology)</t>
  </si>
  <si>
    <t>The teacher/caregiver has received some specific ECE training and tries to use some active learning techniques and playful methodology</t>
  </si>
  <si>
    <t>The teacher/caregiver is well trained and experienced in ECE and makes use of mixed methods, even giving time for free play in learning corners</t>
  </si>
  <si>
    <t>Q5. Use of Pre-primary curriculum</t>
  </si>
  <si>
    <t>The center does not have a copy of the national’s pre-primary curriculum and the teacher/caregiver does not know the contents</t>
  </si>
  <si>
    <t>The center does not have a copy of the national’s pre-primary curriculum, but the teacher/caregiver has received some information about the contents and approaches</t>
  </si>
  <si>
    <t>The center has a copy of the national’s pre-primary curriculum, but the teacher/caregiver does not understand very well how to use it to plan and link daily lessons</t>
  </si>
  <si>
    <t xml:space="preserve">The center has a copy of the national’s pre-primary curriculum and the teacher/caregiver uses it to plan lessons in a thematic and integrated way  </t>
  </si>
  <si>
    <t>Q6. Positive Discipline</t>
  </si>
  <si>
    <t>The teacher/caregiver does not have strategies to manage the children so they are left to run around, shout and misbehave</t>
  </si>
  <si>
    <t xml:space="preserve">The teacher/caregiver imposes strict discipline but in a harsh way so that the children sit quietly but are not active or free </t>
  </si>
  <si>
    <t>The teacher/caregiver has a warm way with children but has some challenges with control</t>
  </si>
  <si>
    <t>The teacher/caregiver responds to misbehavior in a firm but kind way and teaches children the expected behavior</t>
  </si>
  <si>
    <t>Section C – Learning and Play Materials</t>
  </si>
  <si>
    <t>Q7. Use of Locally Available Materials</t>
  </si>
  <si>
    <t>The classroom has furniture but no materials that children can use for learning and play during lessons</t>
  </si>
  <si>
    <t>The center has some materials for learning and play, but they are locked away in storage most of the time for safekeeping and only brought out rarely</t>
  </si>
  <si>
    <t>The teacher/caregiver and parents have actively gathered locally available materials and they are brought out for use by children for certain activities</t>
  </si>
  <si>
    <t xml:space="preserve">The teacher/caregiver and parents have actively gathered many collections of materials which are visible in the room and used daily by children </t>
  </si>
  <si>
    <t>Q8. Books</t>
  </si>
  <si>
    <t>The classroom has no books</t>
  </si>
  <si>
    <t xml:space="preserve">The classroom has few books which the teacher uses for read aloud </t>
  </si>
  <si>
    <t>The classroom has some books, purchased and hand-made, which both teacher and children use occasionally</t>
  </si>
  <si>
    <t>The classroom has a collection of books, purchased and hand-made, which children have a chance to look at on daily basis</t>
  </si>
  <si>
    <t>Section D – Healthy &amp; Safe Facility</t>
  </si>
  <si>
    <t>Q9. Physical Infrastructure</t>
  </si>
  <si>
    <t>No special infrastructure exists for the ECDC – it uses shared space</t>
  </si>
  <si>
    <t>One special classroom has been built for all children</t>
  </si>
  <si>
    <t>At least 2 separate rooms have been constructed with toilets</t>
  </si>
  <si>
    <t>A full complement of classrooms, storage room, toilets and a kitchen have been constructed, which is disability accessible and in line with national standards</t>
  </si>
  <si>
    <t>Q10. Learning Space</t>
  </si>
  <si>
    <t xml:space="preserve">The classroom is unfinished, unsafe and not designed for use by children </t>
  </si>
  <si>
    <t>The classroom is finished but has elements which make it not very safe and suitable for learning (too small, dark, dirty, not child-friendly)</t>
  </si>
  <si>
    <t>The classroom is safe and suitable for learning but small for the number of children and doesn’t allow for a variety of seating arrangements (tables, mats)</t>
  </si>
  <si>
    <t>The classroom is in line with national standards. It is safe, child-friendly, well-lit, airy, and is big enough to have space for ‘circle time’ on mats as well as seated work at tables</t>
  </si>
  <si>
    <t>Q11. Child Protection</t>
  </si>
  <si>
    <t xml:space="preserve">Teachers/caregivers don’t have knowledge of the code of conduct and policies on child safeguarding, Teachers/caregivers didn’t receive any training on Child Protection issues, Children are often not supervised and/or corporal punishment takes place. </t>
  </si>
  <si>
    <t>Teachers/caregivers have little knowledge of the code of conduct and policies on child safeguarding. Teachers/caregivers received some training on Child Protection issues. There is some attention for positive disciplining but corporal punishment still takes place.</t>
  </si>
  <si>
    <t>Teachers/caretakers understand the Child Safeguarding Policy and signed the aligned Code of Conduct. Teachers/caretakers received training on Child Protection issues and positive disciplining. There is in general good supervision and no corporal punishment.</t>
  </si>
  <si>
    <t>Teachers/caretakers understand the Child Safeguarding Policy and signed the aligned Code of Conduct. Teachers/caretakers are trained on how to identify and respond to CP issues. The ECD is linked to Child Protection Committees. Children are always supervised and there is no corporal punishment.</t>
  </si>
  <si>
    <t>Q12. Hygiene and Sanitation</t>
  </si>
  <si>
    <t>There are no WASH facilities specific for the ECDC (toilets are shared)</t>
  </si>
  <si>
    <t>There are some WASH facilities (separate toilets or handwashing stations), but they are not functioning properly or cleaned regularly</t>
  </si>
  <si>
    <t>There are separate WASH facilities but due to a shortage of water they are only functional or cleaned some of the time</t>
  </si>
  <si>
    <t xml:space="preserve">WASH facilities are in line with national standards. There is water available and WASH facilities (separate toilets and handwashing stations) are well-maintained and used </t>
  </si>
  <si>
    <t>Q13. Space for Outdoor Play</t>
  </si>
  <si>
    <t>There is no safe space for outside play. There is no space, or the space has many safety hazards</t>
  </si>
  <si>
    <t>There is limited space for outdoor play and/or play equipment is broken or dangerous</t>
  </si>
  <si>
    <t>There is enough space for outdoor play, but there is no fence around the compound and/or play equipment is broken or dangerous</t>
  </si>
  <si>
    <t xml:space="preserve">The outdoor play space is in line with national standards. It is fenced, and has a play area set up with some simple and safe toys </t>
  </si>
  <si>
    <t>Section E – Management</t>
  </si>
  <si>
    <t>Q14. Management Committee</t>
  </si>
  <si>
    <t>There is no active ECD management committee</t>
  </si>
  <si>
    <t xml:space="preserve">The ECD management committee exists but is not trained on its role and does not meet regularly </t>
  </si>
  <si>
    <t xml:space="preserve">The ECD management committee exists and meets termly but focuses mainly on fee collection </t>
  </si>
  <si>
    <t>Q15. Parental Participation</t>
  </si>
  <si>
    <t>Parents rarely pay fees (or in-kind contributions) and rarely come to general meetings or other events</t>
  </si>
  <si>
    <t>Parents struggle to pay fees (or in-kind contributions) regularly but do come to general meetings or other events</t>
  </si>
  <si>
    <t>Parents try their best to pay fees (or in-kind contributions) regularly and participate actively in general meetings or other events</t>
  </si>
  <si>
    <t>Parents mostly pay fees regularly (or contribute via in-kind contributions) and actively support the center by doing volunteer jobs and giving in-kind contributions to help the ECDC</t>
  </si>
  <si>
    <t>Q16. Teacher Retention</t>
  </si>
  <si>
    <t>Teacher/caregiver turnover is frequent due to lack of payment, lack of collaboration, or other factors – even daily attendance can be problematic</t>
  </si>
  <si>
    <t>Recruited teachers/caregivers frequently leave when they find better options – but attendance and commitment are good while in the role</t>
  </si>
  <si>
    <t xml:space="preserve">Turnover happens sometimes but the management committee looks for teachers/caregivers with passion and stability when recruiting </t>
  </si>
  <si>
    <t xml:space="preserve">Teachers/caregivers are stable due to close collaboration with parents who ensure they are paid and not overburdened </t>
  </si>
  <si>
    <t>Q17. Sustainability</t>
  </si>
  <si>
    <t>The center is unable to pay the teachers/caregivers or cover other operational costs</t>
  </si>
  <si>
    <t>The center tries to do its best to manage the limited funds it collects from parents alone</t>
  </si>
  <si>
    <t>The center has at least one creative strategy for mobilizing additional funds or donations which can top-up parental payments</t>
  </si>
  <si>
    <t>The center has established its own income generating project which brings in enough funds to cover a holistic program</t>
  </si>
  <si>
    <t>Q18. Transition to Primary</t>
  </si>
  <si>
    <t>The center has no relationship with a primary school – children scatter when entering P1</t>
  </si>
  <si>
    <t>The center is known by the government education officer but there is no direct relationship with a nearby primary school</t>
  </si>
  <si>
    <t xml:space="preserve">There is a nearby primary school and the headteacher knows about the center (as well as the government education officer) and welcomes children positively </t>
  </si>
  <si>
    <t>The linkage to a nearby primary school is strong – the headteacher gives some support to teachers and the ECDC brings children for a visit prior to transition</t>
  </si>
  <si>
    <t>Q19. Community Outreach</t>
  </si>
  <si>
    <t>No efforts are made to educate other parents on the importance of ECD and enroll their children</t>
  </si>
  <si>
    <t>Community meetings are held (at the beginning of the year) to mobilize parents to send their children</t>
  </si>
  <si>
    <t>Parent committee members and/or teachers/caregivers try to raise the issue of the importance of ECD whenever there is an opportunity</t>
  </si>
  <si>
    <t>Parent committee members and teachers/caregivers along with local leaders have a strategy for continuously mobilizing parents to bring their children to ECDCs</t>
  </si>
  <si>
    <t>Section F – Holistic Service Provision</t>
  </si>
  <si>
    <t>Q20. School Feeding</t>
  </si>
  <si>
    <t>There is no meal provided to children at school</t>
  </si>
  <si>
    <t>There is no meal provided to children but most families are able to pack, and food is shared so that all children eat</t>
  </si>
  <si>
    <t>There is a feeding program in place to provide porridge but the quality is poor or irregular due to limited resources</t>
  </si>
  <si>
    <t>There is a daily feeding program in place that provides quality porridge for all children</t>
  </si>
  <si>
    <t>Q21. Health Services</t>
  </si>
  <si>
    <t>There is no connection between the ECDC and the local health center or CHW (community health workers)</t>
  </si>
  <si>
    <t>There is connection between the ECDC and the local health center or CHW (community health worker). Parents are sensitized during general meetings to bring their children to the local health center</t>
  </si>
  <si>
    <t>The CHW or nurse comes to the ECDC to monitor the growth of children</t>
  </si>
  <si>
    <t xml:space="preserve">The CHW or nurse comes to the ECDC to monitor the growth of children AND organizes education events for parents on health topics </t>
  </si>
  <si>
    <t>Q22. Parenting Education</t>
  </si>
  <si>
    <t>There are no learning events for parents beyond general meetings</t>
  </si>
  <si>
    <t>At least once a term there is a special presentation for parents on a topic such as child protection, health, or  play, this may be combined with a general meeting</t>
  </si>
  <si>
    <t>There is a regularly scheduled learning event for parents that takes place at least once a month and covers a variety of topics with guest speakers</t>
  </si>
  <si>
    <t>In addition to a regular program of learning events for all parents, intensive parenting classes are offered for cohorts of parents at time – parents of 0-3 are specifically included</t>
  </si>
  <si>
    <t>Q23. Linkages</t>
  </si>
  <si>
    <t>The center is operating in isolation – few people are aware and no one but parents contribute</t>
  </si>
  <si>
    <t>The center is known by local leaders who make some non-monetary contributions</t>
  </si>
  <si>
    <t>The center has been able to advocate for some government funds or services – within various sectors (education, health, nutrition, child protection)</t>
  </si>
  <si>
    <t>The center has multiple sources of financial and technical support (government and donor) and is maximizing use of existing resources and services</t>
  </si>
  <si>
    <t>Q24. Integrated Nutrition and ECD interventions</t>
  </si>
  <si>
    <t>No training or specific interventions in the area of nutrition take place.</t>
  </si>
  <si>
    <t>Training/messaging on healthy nutrition (breastfeeding and complementary feeding) takes place. There are single/temporary interventions to promote well-nourishment of children.</t>
  </si>
  <si>
    <t>Training/messaging on healthy nutrition (breastfeeding and complementary feeding) takes place. There are regular interventions to promote well-nourishment of children.</t>
  </si>
  <si>
    <t>Nutrition messages and services are integrated part of ECD services. This can include: ongoing training/messaging (on breastfeeding and healthy food), distribution of dietary supplements, referral for malnourished children, home visits, cooking demonstrations, kitchen garden at the ECD center etc.</t>
  </si>
  <si>
    <t xml:space="preserve">The ECDC Scorecard measures the quality of the ECD centres. The first time this tool is being used as a baseline, it should be done with the Help a Child and partner staff, together with the ECD Committees (if already formed). The Help a Child and partner staff score the categories and simultaneously guide the new ECD Committee in evaluating the categories. The participants score 1 to 4 per question/ statement (1= far from ideal situation, 2= first steps, 3= moving on, 4= (nearly) ideal situation).
The baseline is done at the start of the project for every ECD centre that is part of the project and for every new ECD centre that is opened during the project. From the second time onwards, the Help a Child and/or partner staff conduct the tool with the ECD committee but do not score themselves anymore. The ECDC scorecard is done every other year and should be done for every ECD centre in the project. </t>
  </si>
  <si>
    <t>ECDC Scorecard - data sheet</t>
  </si>
  <si>
    <t>Additional result</t>
  </si>
  <si>
    <r>
      <t xml:space="preserve">Total # of children in the </t>
    </r>
    <r>
      <rPr>
        <b/>
        <sz val="10"/>
        <color rgb="FF000000"/>
        <rFont val="Poppins Light"/>
      </rPr>
      <t xml:space="preserve">community </t>
    </r>
    <r>
      <rPr>
        <sz val="10"/>
        <color rgb="FF000000"/>
        <rFont val="Poppins Light"/>
      </rPr>
      <t>(</t>
    </r>
    <r>
      <rPr>
        <b/>
        <sz val="10"/>
        <color rgb="FF000000"/>
        <rFont val="Poppins Light"/>
      </rPr>
      <t>implementation area</t>
    </r>
    <r>
      <rPr>
        <sz val="10"/>
        <color rgb="FF000000"/>
        <rFont val="Poppins Light"/>
      </rPr>
      <t>) in the age group of 0-3 years old.</t>
    </r>
  </si>
  <si>
    <r>
      <t xml:space="preserve">Total # of children in the </t>
    </r>
    <r>
      <rPr>
        <b/>
        <sz val="10"/>
        <color rgb="FF000000"/>
        <rFont val="Poppins Light"/>
      </rPr>
      <t xml:space="preserve">community </t>
    </r>
    <r>
      <rPr>
        <sz val="10"/>
        <color rgb="FF000000"/>
        <rFont val="Poppins Light"/>
      </rPr>
      <t>(</t>
    </r>
    <r>
      <rPr>
        <b/>
        <sz val="10"/>
        <color rgb="FF000000"/>
        <rFont val="Poppins Light"/>
      </rPr>
      <t>implementation area</t>
    </r>
    <r>
      <rPr>
        <sz val="10"/>
        <color rgb="FF000000"/>
        <rFont val="Poppins Light"/>
      </rPr>
      <t>) eligible to be enrolled in a ECD centre (3-7 years old)</t>
    </r>
  </si>
  <si>
    <t># of ECD teachers/caregivers (and mentors) paid or receiving a stipend from the government</t>
  </si>
  <si>
    <t>% of children moved from yellow to green on the MUAC scale</t>
  </si>
  <si>
    <t># of malnourished children referred to a health centre.</t>
  </si>
  <si>
    <t># of ECD Management Committee established</t>
  </si>
  <si>
    <t># of trainings given to ECD Management Committees.</t>
  </si>
  <si>
    <r>
      <t xml:space="preserve">Introduction to the Farmer family statements
</t>
    </r>
    <r>
      <rPr>
        <sz val="10"/>
        <rFont val="Poppins Light"/>
      </rPr>
      <t>With the Farmer family statements, we want to learn if PIP interventions make progress over time.</t>
    </r>
  </si>
  <si>
    <t>Statement</t>
  </si>
  <si>
    <t>Q1. I am able to generate sufficient income to cater for the basic needs of my family.</t>
  </si>
  <si>
    <t>• Sufficient income for basic needs generally means giving your family food, accommodation, health care services when needed, and children can attend school.</t>
  </si>
  <si>
    <t>Yes, more than sufficient</t>
  </si>
  <si>
    <t xml:space="preserve">Q2. The production of annual crops and cash crops provide food for my farmer household family. </t>
  </si>
  <si>
    <t>• Is your family household food secure?</t>
  </si>
  <si>
    <t>Minimal</t>
  </si>
  <si>
    <t>Sufficient</t>
  </si>
  <si>
    <t>More than sufficient</t>
  </si>
  <si>
    <t>Q3. The number of livestock on my farm is…..</t>
  </si>
  <si>
    <t>Very minimal</t>
  </si>
  <si>
    <t>Q4. Diversification on my farms has …</t>
  </si>
  <si>
    <t>• Do you have more than one type of crop on your farm?
• Do you feel that you are less dependent on only one certain crop for income?
• Do you have livestock for natural fertilizers and food?
• Do you feel you are more resilient towards disasters, because of the diversification of your farm?</t>
  </si>
  <si>
    <t>Decreased</t>
  </si>
  <si>
    <t>Stayed the same</t>
  </si>
  <si>
    <t>Increased slightly</t>
  </si>
  <si>
    <t>Increased a lot</t>
  </si>
  <si>
    <t>Q5. I have all the relevant skills and knowledge needed to run my farm/ business.</t>
  </si>
  <si>
    <t>• Do you feel equipped with the right knowledge to make your farm more economically and environmentally sustainable for the coming years?</t>
  </si>
  <si>
    <t>Rarely</t>
  </si>
  <si>
    <t>Almost</t>
  </si>
  <si>
    <t>Q6. In our household, our collaboration is …</t>
  </si>
  <si>
    <t>• Is there more family cohesion?
• Do parents and children work more together to pursue their common dreams?</t>
  </si>
  <si>
    <t>Most of the time fruitful and equal</t>
  </si>
  <si>
    <t>Very fruitful and equal</t>
  </si>
  <si>
    <t>Q7. With regards to the decision-making at the household level, I feel …</t>
  </si>
  <si>
    <t>• Is the voice of women and older children heard in the family? 
• Do women and older children feel they have a say in the decision making?</t>
  </si>
  <si>
    <t>Completely ignored</t>
  </si>
  <si>
    <t>Somewhat ignored</t>
  </si>
  <si>
    <t>Mostly listened to</t>
  </si>
  <si>
    <t>Fully listened to</t>
  </si>
  <si>
    <t>Target group: Youth groups (10% of youth groups or 8-10 youth groups)</t>
  </si>
  <si>
    <r>
      <rPr>
        <b/>
        <u/>
        <sz val="10"/>
        <color rgb="FF000000"/>
        <rFont val="Poppins Light"/>
      </rPr>
      <t xml:space="preserve">Introduction to the Youth statements
</t>
    </r>
    <r>
      <rPr>
        <sz val="10"/>
        <color rgb="FF000000"/>
        <rFont val="Poppins Light"/>
      </rPr>
      <t>Children grow into youth. For sustainability reason, it is important to know if youth (mainly the target group from 18 – 35) has access to develop themselves within the community.
Help a Child's Youth pathway is: ‘’Youth are resilient, confident and economically active’. The long-term objective is formulated as follows: Marginalized youth are empowered, have decent work and grow out of poverty. Therefore, we would like to ask this group the following statements to get an impression regarding empowerment and decent work.</t>
    </r>
  </si>
  <si>
    <t>Q1. How do you rate the income opportunities in the area where you live?</t>
  </si>
  <si>
    <t xml:space="preserve">• Is youth in the community able to generate sufficient income to cater for the basic needs of their families?
• What are the income opportunities in the community? This can be income from self-employment or (in)formal employment. </t>
  </si>
  <si>
    <t>No opportunities at all</t>
  </si>
  <si>
    <t>Few opportunities</t>
  </si>
  <si>
    <t>Some opportunities</t>
  </si>
  <si>
    <t>Many opportunities</t>
  </si>
  <si>
    <t>Q2. I see a future for youth in this community.</t>
  </si>
  <si>
    <t xml:space="preserve">• Think of youth in your community in general, not only of yourself.
• Future perspective related to the living environment (peace and harmony) 
• Future perspective related to economic opportunities. </t>
  </si>
  <si>
    <t>Somewhat</t>
  </si>
  <si>
    <t>Yes, a somewhat good future</t>
  </si>
  <si>
    <t>Yes, a very good future</t>
  </si>
  <si>
    <t>Q3. In our community, the voice of the youth is heard.</t>
  </si>
  <si>
    <t>• Is the voice of youth heard in religious institutions, family, and local government?
• Youth feel free to express their opinions towards parents, elderly, family, religious institutions, and local government about certain issues that occur in the community.
• Topics: you can discuss different views of youth, gender topics, GBV, etc.</t>
  </si>
  <si>
    <t>Q4. Youth in the community have sufficient practical/ technical knowledge and skills to generate sufficient income.</t>
  </si>
  <si>
    <t>• Is the youth in the community adequately trained and has gained skills to generate income?
• Think of trainings like PIP, AVET, Start Your Business. And technical training like tailoring, masonry, bricklaying, electricity, beekeeping, etc. (depending on what is done in the project).</t>
  </si>
  <si>
    <t>Yes, somewhat sufficient</t>
  </si>
  <si>
    <t>Q5. Youth in the community have sufficient relevant life skills.</t>
  </si>
  <si>
    <t>• With life skills, we think of social skills, hygiene, entrepreneurship, norms and values. 
• How do you present yourselves towards businesses and government officials, etc?</t>
  </si>
  <si>
    <t>Q6. Youth in the community have sufficient awareness regarding sexual reproductive health (and rights).</t>
  </si>
  <si>
    <t>• Is the youth trained/sensitised in SRHR?
• Does the youth know how to prevent unwanted pregnancy (pregnancy prevention)? 
• What is the safety situation in the community for girls/ young women?</t>
  </si>
  <si>
    <t>Youth Statements - data sheet</t>
  </si>
  <si>
    <t>Child Protection Committee - data sheet</t>
  </si>
  <si>
    <t>Target</t>
  </si>
  <si>
    <t xml:space="preserve">The Child Protection Committee data sheet will only be used if the CPC is supported or run by the implementing organisation (the project itself). If the CPC is run by governmental bodies, record keeping of CPCs and cases is not needed. </t>
  </si>
  <si>
    <t>Self-Help-Groups Economics</t>
  </si>
  <si>
    <t>Total number of group members</t>
  </si>
  <si>
    <t>Total number of female members</t>
  </si>
  <si>
    <t>Total number of male members</t>
  </si>
  <si>
    <t>Total number of female members with disability</t>
  </si>
  <si>
    <t>Total number of male members with disability</t>
  </si>
  <si>
    <t>Rate number of loans to number of group members</t>
  </si>
  <si>
    <t># of loans for school requirements</t>
  </si>
  <si>
    <t># of loans for medical expenses</t>
  </si>
  <si>
    <t># of loans for household requirement</t>
  </si>
  <si>
    <t># of loans for agricultural investment</t>
  </si>
  <si>
    <t># of loans for IGAs</t>
  </si>
  <si>
    <t># of loans for other purposes</t>
  </si>
  <si>
    <t>Yes</t>
  </si>
  <si>
    <t>parenting</t>
  </si>
  <si>
    <t>very high</t>
  </si>
  <si>
    <t>No</t>
  </si>
  <si>
    <t>community action to tackle challenges</t>
  </si>
  <si>
    <t>high</t>
  </si>
  <si>
    <t>Partly</t>
  </si>
  <si>
    <t>community action to support others</t>
  </si>
  <si>
    <t>medium</t>
  </si>
  <si>
    <t>community action to have ECE</t>
  </si>
  <si>
    <t>low</t>
  </si>
  <si>
    <t>youth's role in transforming community</t>
  </si>
  <si>
    <t>very low</t>
  </si>
  <si>
    <t>youth take informed decisions</t>
  </si>
  <si>
    <t>community members</t>
  </si>
  <si>
    <t>parents</t>
  </si>
  <si>
    <t>youth</t>
  </si>
  <si>
    <t>others</t>
  </si>
  <si>
    <t>Community Group Capacity Scorecard - data sheet</t>
  </si>
  <si>
    <t>The ECD management committee is actively engaged and has formulated a strategic plan to guide its activities. This plan encompasses mobilizing parents, coordinating learning events, monitoring the quality of the ECD center, and establishing effective linkages with stakeholders.</t>
  </si>
  <si>
    <t>Rate amount of loans reimbursed</t>
  </si>
  <si>
    <t>Q3. Parents have the knowledge, skills and opportunities to prevent and respond to childhood illness.</t>
  </si>
  <si>
    <t>• How are the hygiene, water and sanitation practices? Do parents have access to improved sanitation and water? Do parents have knowledge on the importance of good hygiene, water and sanitation practices?
• Do parents have access to child health care?
• Is care-seeking for childhood illness timely?
• Are children immunized?
• Do parents have knowledge of the importance of breastfeeding?
• How is the under five mortality rate?
• Do parents receive good prenatal, childbirth and postnatal care?</t>
  </si>
  <si>
    <t>Q4. Parents in the community know what to do when their child is sad or scared.</t>
  </si>
  <si>
    <t>Q5. Problems are hindering parents in the community to react in a good way to their children.</t>
  </si>
  <si>
    <t xml:space="preserve">Q7. Parents in the community know how to stimulate children with school. </t>
  </si>
  <si>
    <t>Q8. Parents in the community feel able to share positive cultural and spiritual norms and values with their children.</t>
  </si>
  <si>
    <t>Q9. Parents in the community know where to go to when they need advice on parenting issues.</t>
  </si>
  <si>
    <t>Average score on Q4. Parents in the community know what to do when their child is sad or scared.</t>
  </si>
  <si>
    <t xml:space="preserve">Average score on Q7. Parents in the community know how to stimulate children with school. </t>
  </si>
  <si>
    <t>Average score on Q8. Parents in the community feel able to share positive cultural and spiritual norms and values with their children.</t>
  </si>
  <si>
    <t>Average score on Q5. Problems are hindering parents in the community to react in a good way to their children.</t>
  </si>
  <si>
    <t>Average score on Q9. Parents in the community know where to go to when they need advice on parenting issues.</t>
  </si>
  <si>
    <t>Average score on Q6. Parents in the community are able to send their children to school.</t>
  </si>
  <si>
    <t>Average score on Q3. Parents have the knowledge, skills and opportunities to prevent and respond to childhood illness.</t>
  </si>
  <si>
    <t xml:space="preserve">Nr. </t>
  </si>
  <si>
    <t xml:space="preserve">30. </t>
  </si>
  <si>
    <t xml:space="preserve">29. </t>
  </si>
  <si>
    <t xml:space="preserve">13. </t>
  </si>
  <si>
    <t xml:space="preserve">12. </t>
  </si>
  <si>
    <t xml:space="preserve">6. </t>
  </si>
  <si>
    <t xml:space="preserve">5. </t>
  </si>
  <si>
    <t xml:space="preserve">18. </t>
  </si>
  <si>
    <t xml:space="preserve">17. </t>
  </si>
  <si>
    <t xml:space="preserve">28. </t>
  </si>
  <si>
    <t xml:space="preserve">27. </t>
  </si>
  <si>
    <t xml:space="preserve">40. </t>
  </si>
  <si>
    <t xml:space="preserve">26. </t>
  </si>
  <si>
    <t xml:space="preserve">16. </t>
  </si>
  <si>
    <t xml:space="preserve">11. </t>
  </si>
  <si>
    <t xml:space="preserve">4. </t>
  </si>
  <si>
    <t xml:space="preserve">41. </t>
  </si>
  <si>
    <t xml:space="preserve">42. </t>
  </si>
  <si>
    <t xml:space="preserve">33. </t>
  </si>
  <si>
    <t xml:space="preserve">35. </t>
  </si>
  <si>
    <t xml:space="preserve">43. </t>
  </si>
  <si>
    <t xml:space="preserve">44. </t>
  </si>
  <si>
    <t xml:space="preserve">45. </t>
  </si>
  <si>
    <t xml:space="preserve">46. </t>
  </si>
  <si>
    <t xml:space="preserve">3. </t>
  </si>
  <si>
    <t xml:space="preserve">1.1 </t>
  </si>
  <si>
    <t xml:space="preserve">1.2 </t>
  </si>
  <si>
    <t xml:space="preserve">1.3 </t>
  </si>
  <si>
    <t xml:space="preserve">47. </t>
  </si>
  <si>
    <t xml:space="preserve">2. </t>
  </si>
  <si>
    <t># of young children enrolled in supported ECD centres (0-7 years)</t>
  </si>
  <si>
    <t>Community Empowerment Scorecard - data sheet</t>
  </si>
  <si>
    <t>Actual 
2028</t>
  </si>
  <si>
    <t>Target group: first year: HaC/ Partner staff together with the ECD Committees, from second year onwards: ECD Committees (conducted with all supported ECD centers in the project).</t>
  </si>
  <si>
    <t>Q6. Parents in the community are able to send their children to school/ an ECD center.</t>
  </si>
  <si>
    <t># of PIP groups supported</t>
  </si>
  <si>
    <t># of farmer groups supported</t>
  </si>
  <si>
    <r>
      <t xml:space="preserve"># of farmer group </t>
    </r>
    <r>
      <rPr>
        <b/>
        <sz val="10"/>
        <color theme="1"/>
        <rFont val="Poppins Light"/>
      </rPr>
      <t xml:space="preserve">MEMBERS IN </t>
    </r>
    <r>
      <rPr>
        <sz val="10"/>
        <color theme="1"/>
        <rFont val="Poppins Light"/>
      </rPr>
      <t>supported groups</t>
    </r>
  </si>
  <si>
    <t>48.</t>
  </si>
  <si>
    <t>49.</t>
  </si>
  <si>
    <t>Farmer family statements</t>
  </si>
  <si>
    <t>Target group: Farmer groups (10% of farmer groups or 8-10 farmer groups)</t>
  </si>
  <si>
    <t>Farmer Family Statements - data sheet</t>
  </si>
  <si>
    <t>Total capital of the group (from the start of the group)</t>
  </si>
  <si>
    <t>Total amount of savings this year</t>
  </si>
  <si>
    <t>Total # of loans given out this year</t>
  </si>
  <si>
    <t>Total amount of loans given out this year</t>
  </si>
  <si>
    <t>Total amount of loans reimbursed this year</t>
  </si>
  <si>
    <t>Total # loans reimbursed this year</t>
  </si>
  <si>
    <t>Total # of loans from external sources (bank, NGO) this year</t>
  </si>
  <si>
    <t>Total amount of loans from external sources (bank, NGO) this year</t>
  </si>
  <si>
    <t>Reasons:</t>
  </si>
  <si>
    <t>Only if applicable:</t>
  </si>
  <si>
    <t>Total # of loans from external sources reimbursed (bank, NGO) this year</t>
  </si>
  <si>
    <t>Total amount of loans from external sources reimbursed (bank, NGO) this year</t>
  </si>
  <si>
    <t>Total interest received in SHG this year</t>
  </si>
  <si>
    <t>Total other income of SHG this year</t>
  </si>
  <si>
    <t>Total # of loans defaulted this year</t>
  </si>
  <si>
    <t>Total amount of loans defaulted this year</t>
  </si>
  <si>
    <t>Total assets in SHG in money this year (goats, cows, etc.)</t>
  </si>
  <si>
    <r>
      <t xml:space="preserve">Note: in some countries it is not called </t>
    </r>
    <r>
      <rPr>
        <b/>
        <u/>
        <sz val="11"/>
        <color theme="1"/>
        <rFont val="Poppins"/>
      </rPr>
      <t>Parenting Challenge</t>
    </r>
    <r>
      <rPr>
        <b/>
        <sz val="11"/>
        <color theme="1"/>
        <rFont val="Poppins"/>
      </rPr>
      <t xml:space="preserve">, but something similar like </t>
    </r>
    <r>
      <rPr>
        <b/>
        <u/>
        <sz val="11"/>
        <color theme="1"/>
        <rFont val="Poppins"/>
      </rPr>
      <t>Positive Parenting</t>
    </r>
    <r>
      <rPr>
        <b/>
        <sz val="11"/>
        <color theme="1"/>
        <rFont val="Poppins"/>
      </rPr>
      <t>. 
The outputs of this training can also but submitted in this data sheet.</t>
    </r>
  </si>
  <si>
    <r>
      <rPr>
        <sz val="10"/>
        <rFont val="Poppins Light"/>
      </rPr>
      <t>Total # of ECD centres supported (with training or any other support)</t>
    </r>
    <r>
      <rPr>
        <sz val="10"/>
        <color theme="5"/>
        <rFont val="Poppins Light"/>
      </rPr>
      <t xml:space="preserve"> </t>
    </r>
  </si>
  <si>
    <t>• Outputs</t>
  </si>
  <si>
    <t>Outputs</t>
  </si>
  <si>
    <t>Total # of PIP farmers trained/ supported</t>
  </si>
  <si>
    <t xml:space="preserve"># of farmer households who are engaged in peer-to-peer learning </t>
  </si>
  <si>
    <t xml:space="preserve"> # of 1st generation PIP farmers trained</t>
  </si>
  <si>
    <t xml:space="preserve"> # of 2nd generation PIP farmers trained</t>
  </si>
  <si>
    <t xml:space="preserve"> # of 3rd generation PIP farmers trained</t>
  </si>
  <si>
    <t xml:space="preserve"> # of 4th generation PIP farmers trained</t>
  </si>
  <si>
    <t>PIP</t>
  </si>
  <si>
    <t>Additional PIP indicator</t>
  </si>
  <si>
    <t>50.</t>
  </si>
  <si>
    <t>51.</t>
  </si>
  <si>
    <t>52.</t>
  </si>
  <si>
    <t>53.</t>
  </si>
  <si>
    <t>54.</t>
  </si>
  <si>
    <t>ECD Centres</t>
  </si>
  <si>
    <t>Additional ECDC Indicator</t>
  </si>
  <si>
    <t>55.</t>
  </si>
  <si>
    <t># of parents trained in the Parenting Challenge (or an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</si>
</sst>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4" x14ac:knownFonts="1">
    <font>
      <sz val="11"/>
      <color theme="1"/>
      <name val="Calibri"/>
      <family val="2"/>
      <scheme val="minor"/>
    </font>
    <font>
      <sz val="10"/>
      <color theme="1"/>
      <name val="Poppins Light"/>
    </font>
    <font>
      <b/>
      <sz val="10"/>
      <color theme="1"/>
      <name val="Poppins Light"/>
    </font>
    <font>
      <sz val="8"/>
      <name val="Calibri"/>
      <family val="2"/>
      <scheme val="minor"/>
    </font>
    <font>
      <i/>
      <sz val="10"/>
      <color theme="1"/>
      <name val="Poppins Light"/>
    </font>
    <font>
      <i/>
      <sz val="10"/>
      <color theme="0"/>
      <name val="Poppins Light"/>
    </font>
    <font>
      <sz val="10"/>
      <color theme="0"/>
      <name val="Poppins Light"/>
    </font>
    <font>
      <i/>
      <sz val="10"/>
      <color rgb="FFEE7402"/>
      <name val="Poppins Light"/>
    </font>
    <font>
      <sz val="10"/>
      <color rgb="FFEE7402"/>
      <name val="Poppins Light"/>
    </font>
    <font>
      <i/>
      <sz val="10"/>
      <name val="Poppins Light"/>
    </font>
    <font>
      <sz val="10"/>
      <name val="Poppins Light"/>
    </font>
    <font>
      <sz val="11"/>
      <name val="Calibri"/>
      <family val="2"/>
      <scheme val="minor"/>
    </font>
    <font>
      <sz val="11"/>
      <color rgb="FFEE7402"/>
      <name val="Calibri"/>
      <family val="2"/>
      <scheme val="minor"/>
    </font>
    <font>
      <i/>
      <sz val="10"/>
      <color rgb="FFB1003B"/>
      <name val="Poppins Light"/>
    </font>
    <font>
      <sz val="10"/>
      <color rgb="FFB1003B"/>
      <name val="Poppins Light"/>
    </font>
    <font>
      <b/>
      <sz val="11"/>
      <color rgb="FFBAD9D4"/>
      <name val="Calibri"/>
      <family val="2"/>
      <scheme val="minor"/>
    </font>
    <font>
      <b/>
      <sz val="14"/>
      <color rgb="FFEE7402"/>
      <name val="Poppins Light"/>
    </font>
    <font>
      <i/>
      <sz val="10"/>
      <color rgb="FF000000"/>
      <name val="Poppins Light"/>
    </font>
    <font>
      <sz val="10"/>
      <color rgb="FF000000"/>
      <name val="Poppins Light"/>
    </font>
    <font>
      <b/>
      <sz val="11"/>
      <color theme="3"/>
      <name val="Calibri"/>
      <family val="2"/>
      <scheme val="minor"/>
    </font>
    <font>
      <i/>
      <sz val="11"/>
      <color rgb="FF7F7F7F"/>
      <name val="Calibri"/>
      <family val="2"/>
      <scheme val="minor"/>
    </font>
    <font>
      <b/>
      <sz val="10"/>
      <color theme="0"/>
      <name val="Poppins Light"/>
    </font>
    <font>
      <b/>
      <sz val="10"/>
      <name val="Poppins Light"/>
    </font>
    <font>
      <b/>
      <sz val="10"/>
      <color rgb="FFEE7402"/>
      <name val="Poppins Light"/>
    </font>
    <font>
      <b/>
      <sz val="10"/>
      <color rgb="FFFFFFFF"/>
      <name val="Poppins Light"/>
    </font>
    <font>
      <b/>
      <sz val="12"/>
      <color rgb="FFEE7402"/>
      <name val="Poppins Light"/>
    </font>
    <font>
      <i/>
      <sz val="10"/>
      <color rgb="FF7F7F7F"/>
      <name val="Poppins Light"/>
    </font>
    <font>
      <sz val="10"/>
      <color rgb="FFFFFFFF"/>
      <name val="Poppins Light"/>
    </font>
    <font>
      <strike/>
      <sz val="11"/>
      <color theme="1"/>
      <name val="Calibri"/>
      <family val="2"/>
      <scheme val="minor"/>
    </font>
    <font>
      <sz val="10"/>
      <color theme="1"/>
      <name val="Poppins"/>
    </font>
    <font>
      <i/>
      <sz val="10"/>
      <color theme="1"/>
      <name val="Poppins"/>
    </font>
    <font>
      <u/>
      <sz val="10"/>
      <color theme="1"/>
      <name val="Poppins Light"/>
    </font>
    <font>
      <u/>
      <sz val="10"/>
      <name val="Poppins Light"/>
    </font>
    <font>
      <b/>
      <sz val="11"/>
      <color rgb="FFEE7402"/>
      <name val="Poppins Light"/>
    </font>
    <font>
      <b/>
      <sz val="10"/>
      <color rgb="FFBAD9D4"/>
      <name val="Poppins Light"/>
    </font>
    <font>
      <b/>
      <sz val="11"/>
      <color theme="1"/>
      <name val="Calibri"/>
      <family val="2"/>
      <scheme val="minor"/>
    </font>
    <font>
      <sz val="10"/>
      <color theme="1"/>
      <name val="Calibri"/>
      <family val="2"/>
      <scheme val="minor"/>
    </font>
    <font>
      <sz val="11"/>
      <color theme="1"/>
      <name val="Poppins"/>
    </font>
    <font>
      <b/>
      <sz val="11"/>
      <color theme="1"/>
      <name val="Poppins"/>
    </font>
    <font>
      <b/>
      <sz val="11"/>
      <name val="Calibri"/>
      <family val="2"/>
      <scheme val="minor"/>
    </font>
    <font>
      <b/>
      <sz val="16"/>
      <color rgb="FFEE7402"/>
      <name val="Poppins Light"/>
    </font>
    <font>
      <sz val="10"/>
      <color theme="5"/>
      <name val="Poppins Light"/>
    </font>
    <font>
      <sz val="10"/>
      <color rgb="FFFF0000"/>
      <name val="Poppins Light"/>
    </font>
    <font>
      <sz val="11"/>
      <color theme="1"/>
      <name val="Calibri"/>
      <family val="2"/>
      <scheme val="minor"/>
    </font>
    <font>
      <b/>
      <u/>
      <sz val="11"/>
      <color theme="1"/>
      <name val="Poppins"/>
    </font>
    <font>
      <b/>
      <i/>
      <sz val="10"/>
      <color theme="1"/>
      <name val="Poppins Light"/>
    </font>
    <font>
      <b/>
      <u/>
      <sz val="10"/>
      <name val="Poppins Light"/>
    </font>
    <font>
      <sz val="9"/>
      <name val="Poppins Light"/>
    </font>
    <font>
      <i/>
      <sz val="11"/>
      <color theme="1"/>
      <name val="Calibri"/>
      <family val="2"/>
      <scheme val="minor"/>
    </font>
    <font>
      <b/>
      <sz val="10"/>
      <color rgb="FF000000"/>
      <name val="Poppins Light"/>
    </font>
    <font>
      <u/>
      <sz val="11"/>
      <color theme="10"/>
      <name val="Calibri"/>
      <family val="2"/>
      <scheme val="minor"/>
    </font>
    <font>
      <u/>
      <sz val="11"/>
      <name val="Calibri"/>
      <family val="2"/>
      <scheme val="minor"/>
    </font>
    <font>
      <b/>
      <u/>
      <sz val="10"/>
      <color rgb="FF000000"/>
      <name val="Poppins Light"/>
    </font>
    <font>
      <b/>
      <sz val="10"/>
      <color theme="0"/>
      <name val="Poppins SemiBold"/>
    </font>
  </fonts>
  <fills count="25">
    <fill>
      <patternFill patternType="none"/>
    </fill>
    <fill>
      <patternFill patternType="gray125"/>
    </fill>
    <fill>
      <patternFill patternType="solid">
        <fgColor rgb="FF464643"/>
        <bgColor indexed="64"/>
      </patternFill>
    </fill>
    <fill>
      <patternFill patternType="solid">
        <fgColor rgb="FFEE7402"/>
        <bgColor indexed="64"/>
      </patternFill>
    </fill>
    <fill>
      <patternFill patternType="solid">
        <fgColor theme="0" tint="-0.14999847407452621"/>
        <bgColor indexed="64"/>
      </patternFill>
    </fill>
    <fill>
      <patternFill patternType="solid">
        <fgColor rgb="FFB1003B"/>
        <bgColor indexed="64"/>
      </patternFill>
    </fill>
    <fill>
      <patternFill patternType="solid">
        <fgColor rgb="FFBAD9D4"/>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lightUp">
        <fgColor rgb="FFBAD9D4"/>
        <bgColor auto="1"/>
      </patternFill>
    </fill>
    <fill>
      <patternFill patternType="lightUp">
        <fgColor rgb="FFBAD9D4"/>
      </patternFill>
    </fill>
    <fill>
      <patternFill patternType="solid">
        <fgColor rgb="FFFFFFFF"/>
        <bgColor indexed="64"/>
      </patternFill>
    </fill>
    <fill>
      <patternFill patternType="solid">
        <fgColor theme="2" tint="-0.249977111117893"/>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FF"/>
        <bgColor rgb="FF000000"/>
      </patternFill>
    </fill>
    <fill>
      <patternFill patternType="darkDown">
        <bgColor theme="2" tint="-9.9978637043366805E-2"/>
      </patternFill>
    </fill>
    <fill>
      <patternFill patternType="solid">
        <fgColor theme="7"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rgb="FF74A08D"/>
        <bgColor indexed="64"/>
      </patternFill>
    </fill>
    <fill>
      <patternFill patternType="solid">
        <fgColor rgb="FF007EAC"/>
        <bgColor indexed="64"/>
      </patternFill>
    </fill>
    <fill>
      <patternFill patternType="solid">
        <fgColor rgb="FFE7CBD4"/>
        <bgColor indexed="64"/>
      </patternFill>
    </fill>
    <fill>
      <patternFill patternType="solid">
        <fgColor rgb="FFFFEECF"/>
        <bgColor indexed="64"/>
      </patternFill>
    </fill>
  </fills>
  <borders count="101">
    <border>
      <left/>
      <right/>
      <top/>
      <bottom/>
      <diagonal/>
    </border>
    <border>
      <left style="thin">
        <color rgb="FF464643"/>
      </left>
      <right style="thin">
        <color rgb="FF464643"/>
      </right>
      <top style="thin">
        <color rgb="FF464643"/>
      </top>
      <bottom style="thin">
        <color rgb="FF464643"/>
      </bottom>
      <diagonal/>
    </border>
    <border>
      <left/>
      <right style="thin">
        <color rgb="FF464643"/>
      </right>
      <top/>
      <bottom style="thin">
        <color rgb="FF464643"/>
      </bottom>
      <diagonal/>
    </border>
    <border>
      <left style="thin">
        <color rgb="FF464643"/>
      </left>
      <right style="thin">
        <color rgb="FF464643"/>
      </right>
      <top/>
      <bottom style="thin">
        <color rgb="FF464643"/>
      </bottom>
      <diagonal/>
    </border>
    <border>
      <left style="thin">
        <color rgb="FF464643"/>
      </left>
      <right/>
      <top/>
      <bottom style="thin">
        <color rgb="FF464643"/>
      </bottom>
      <diagonal/>
    </border>
    <border>
      <left/>
      <right style="thin">
        <color rgb="FF464643"/>
      </right>
      <top style="thin">
        <color rgb="FF464643"/>
      </top>
      <bottom style="thin">
        <color rgb="FF464643"/>
      </bottom>
      <diagonal/>
    </border>
    <border>
      <left style="thin">
        <color rgb="FF464643"/>
      </left>
      <right/>
      <top style="thin">
        <color rgb="FF464643"/>
      </top>
      <bottom style="thin">
        <color rgb="FF464643"/>
      </bottom>
      <diagonal/>
    </border>
    <border>
      <left/>
      <right style="thin">
        <color rgb="FF464643"/>
      </right>
      <top style="thin">
        <color rgb="FF464643"/>
      </top>
      <bottom/>
      <diagonal/>
    </border>
    <border>
      <left style="thin">
        <color rgb="FF464643"/>
      </left>
      <right style="thin">
        <color rgb="FF464643"/>
      </right>
      <top style="thin">
        <color rgb="FF464643"/>
      </top>
      <bottom/>
      <diagonal/>
    </border>
    <border>
      <left style="thin">
        <color rgb="FF464643"/>
      </left>
      <right/>
      <top style="thin">
        <color rgb="FF464643"/>
      </top>
      <bottom/>
      <diagonal/>
    </border>
    <border>
      <left style="thin">
        <color rgb="FF464643"/>
      </left>
      <right style="thin">
        <color rgb="FF464643"/>
      </right>
      <top style="thin">
        <color theme="0"/>
      </top>
      <bottom style="thin">
        <color rgb="FF464643"/>
      </bottom>
      <diagonal/>
    </border>
    <border>
      <left/>
      <right style="thin">
        <color rgb="FF464643"/>
      </right>
      <top style="thin">
        <color rgb="FF464643"/>
      </top>
      <bottom style="thin">
        <color theme="0"/>
      </bottom>
      <diagonal/>
    </border>
    <border>
      <left style="thin">
        <color rgb="FF464643"/>
      </left>
      <right style="thin">
        <color rgb="FF464643"/>
      </right>
      <top style="thin">
        <color rgb="FF464643"/>
      </top>
      <bottom style="thin">
        <color theme="0"/>
      </bottom>
      <diagonal/>
    </border>
    <border>
      <left/>
      <right style="thin">
        <color rgb="FF464643"/>
      </right>
      <top style="thin">
        <color theme="0"/>
      </top>
      <bottom style="thin">
        <color rgb="FF464643"/>
      </bottom>
      <diagonal/>
    </border>
    <border>
      <left style="thin">
        <color rgb="FF464643"/>
      </left>
      <right style="thin">
        <color rgb="FF464643"/>
      </right>
      <top style="thin">
        <color theme="0"/>
      </top>
      <bottom style="thin">
        <color theme="0"/>
      </bottom>
      <diagonal/>
    </border>
    <border>
      <left/>
      <right style="thin">
        <color rgb="FF464643"/>
      </right>
      <top style="thin">
        <color theme="0"/>
      </top>
      <bottom style="thin">
        <color theme="0"/>
      </bottom>
      <diagonal/>
    </border>
    <border>
      <left style="thin">
        <color rgb="FF464643"/>
      </left>
      <right style="thin">
        <color rgb="FF464643"/>
      </right>
      <top style="thin">
        <color rgb="FFFFFFFF"/>
      </top>
      <bottom style="thin">
        <color rgb="FF464643"/>
      </bottom>
      <diagonal/>
    </border>
    <border>
      <left/>
      <right style="thin">
        <color rgb="FF464643"/>
      </right>
      <top style="thin">
        <color rgb="FF464643"/>
      </top>
      <bottom style="thin">
        <color rgb="FFFFFFFF"/>
      </bottom>
      <diagonal/>
    </border>
    <border>
      <left style="thin">
        <color rgb="FF464643"/>
      </left>
      <right style="thin">
        <color rgb="FF464643"/>
      </right>
      <top style="thin">
        <color rgb="FF464643"/>
      </top>
      <bottom style="thin">
        <color rgb="FFBAD9D4"/>
      </bottom>
      <diagonal/>
    </border>
    <border>
      <left style="thin">
        <color rgb="FF464643"/>
      </left>
      <right style="thin">
        <color rgb="FF464643"/>
      </right>
      <top style="thin">
        <color rgb="FFBAD9D4"/>
      </top>
      <bottom style="thin">
        <color rgb="FFBAD9D4"/>
      </bottom>
      <diagonal/>
    </border>
    <border>
      <left style="thin">
        <color rgb="FF464643"/>
      </left>
      <right style="thin">
        <color rgb="FF464643"/>
      </right>
      <top style="thin">
        <color rgb="FF464643"/>
      </top>
      <bottom style="thin">
        <color rgb="FFFFFFFF"/>
      </bottom>
      <diagonal/>
    </border>
    <border>
      <left/>
      <right style="thin">
        <color rgb="FF464643"/>
      </right>
      <top/>
      <bottom/>
      <diagonal/>
    </border>
    <border>
      <left/>
      <right style="thin">
        <color rgb="FF464643"/>
      </right>
      <top style="thin">
        <color rgb="FFFFFFFF"/>
      </top>
      <bottom style="thin">
        <color rgb="FF464643"/>
      </bottom>
      <diagonal/>
    </border>
    <border>
      <left style="thin">
        <color rgb="FF464643"/>
      </left>
      <right style="thin">
        <color rgb="FF464643"/>
      </right>
      <top style="thin">
        <color theme="0"/>
      </top>
      <bottom style="thin">
        <color rgb="FFFFFFFF"/>
      </bottom>
      <diagonal/>
    </border>
    <border>
      <left style="thin">
        <color rgb="FF464643"/>
      </left>
      <right style="thin">
        <color rgb="FF464643"/>
      </right>
      <top/>
      <bottom/>
      <diagonal/>
    </border>
    <border>
      <left style="thin">
        <color rgb="FF464643"/>
      </left>
      <right style="thin">
        <color rgb="FF464643"/>
      </right>
      <top style="thin">
        <color rgb="FFFFFFFF"/>
      </top>
      <bottom/>
      <diagonal/>
    </border>
    <border>
      <left/>
      <right style="thin">
        <color rgb="FF464643"/>
      </right>
      <top style="thin">
        <color rgb="FFFFFFFF"/>
      </top>
      <bottom style="thin">
        <color rgb="FFFFFFFF"/>
      </bottom>
      <diagonal/>
    </border>
    <border>
      <left style="thin">
        <color rgb="FF464643"/>
      </left>
      <right style="thin">
        <color rgb="FF464643"/>
      </right>
      <top style="thin">
        <color rgb="FFFFFFFF"/>
      </top>
      <bottom style="thin">
        <color rgb="FFFFFFFF"/>
      </bottom>
      <diagonal/>
    </border>
    <border>
      <left/>
      <right style="thin">
        <color rgb="FF464643"/>
      </right>
      <top style="thin">
        <color rgb="FFFFFFFF"/>
      </top>
      <bottom/>
      <diagonal/>
    </border>
    <border>
      <left style="thin">
        <color rgb="FF464643"/>
      </left>
      <right style="thin">
        <color rgb="FF464643"/>
      </right>
      <top style="thin">
        <color indexed="64"/>
      </top>
      <bottom style="thin">
        <color rgb="FF464643"/>
      </bottom>
      <diagonal/>
    </border>
    <border>
      <left style="thin">
        <color rgb="FF464643"/>
      </left>
      <right style="thin">
        <color rgb="FF464643"/>
      </right>
      <top style="thin">
        <color theme="0"/>
      </top>
      <bottom/>
      <diagonal/>
    </border>
    <border>
      <left/>
      <right style="thin">
        <color rgb="FF464643"/>
      </right>
      <top style="thin">
        <color theme="0"/>
      </top>
      <bottom/>
      <diagonal/>
    </border>
    <border>
      <left style="thin">
        <color auto="1"/>
      </left>
      <right style="thin">
        <color auto="1"/>
      </right>
      <top style="thin">
        <color auto="1"/>
      </top>
      <bottom style="thin">
        <color auto="1"/>
      </bottom>
      <diagonal/>
    </border>
    <border>
      <left/>
      <right style="thin">
        <color rgb="FF464643"/>
      </right>
      <top style="thin">
        <color rgb="FFEE7402"/>
      </top>
      <bottom/>
      <diagonal/>
    </border>
    <border>
      <left style="thin">
        <color rgb="FF464643"/>
      </left>
      <right style="thin">
        <color rgb="FF464643"/>
      </right>
      <top style="thin">
        <color rgb="FFEE7402"/>
      </top>
      <bottom/>
      <diagonal/>
    </border>
    <border>
      <left style="thin">
        <color rgb="FF464643"/>
      </left>
      <right style="thin">
        <color rgb="FF464643"/>
      </right>
      <top style="thin">
        <color rgb="FF464643"/>
      </top>
      <bottom style="thin">
        <color rgb="FFEE7402"/>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rgb="FF464643"/>
      </top>
      <bottom/>
      <diagonal/>
    </border>
    <border>
      <left style="thin">
        <color rgb="FF464643"/>
      </left>
      <right/>
      <top/>
      <bottom/>
      <diagonal/>
    </border>
    <border>
      <left/>
      <right/>
      <top style="thin">
        <color rgb="FF464643"/>
      </top>
      <bottom style="thin">
        <color rgb="FF464643"/>
      </bottom>
      <diagonal/>
    </border>
    <border>
      <left style="thin">
        <color auto="1"/>
      </left>
      <right style="thin">
        <color auto="1"/>
      </right>
      <top style="thin">
        <color auto="1"/>
      </top>
      <bottom style="thin">
        <color theme="0"/>
      </bottom>
      <diagonal/>
    </border>
    <border>
      <left style="thin">
        <color indexed="64"/>
      </left>
      <right style="thin">
        <color indexed="64"/>
      </right>
      <top style="thin">
        <color theme="0"/>
      </top>
      <bottom style="thin">
        <color theme="0"/>
      </bottom>
      <diagonal/>
    </border>
    <border>
      <left/>
      <right style="thin">
        <color theme="1"/>
      </right>
      <top style="thin">
        <color theme="1"/>
      </top>
      <bottom style="thin">
        <color theme="1"/>
      </bottom>
      <diagonal/>
    </border>
    <border>
      <left style="thin">
        <color auto="1"/>
      </left>
      <right style="thin">
        <color auto="1"/>
      </right>
      <top style="thin">
        <color auto="1"/>
      </top>
      <bottom style="thin">
        <color rgb="FFFFFFFF"/>
      </bottom>
      <diagonal/>
    </border>
    <border>
      <left style="thin">
        <color auto="1"/>
      </left>
      <right style="thin">
        <color theme="1"/>
      </right>
      <top style="thin">
        <color auto="1"/>
      </top>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rgb="FFEE7402"/>
      </left>
      <right/>
      <top style="thin">
        <color rgb="FFEE7402"/>
      </top>
      <bottom/>
      <diagonal/>
    </border>
    <border>
      <left/>
      <right/>
      <top style="thin">
        <color rgb="FFEE7402"/>
      </top>
      <bottom/>
      <diagonal/>
    </border>
    <border>
      <left/>
      <right style="thin">
        <color rgb="FFEE7402"/>
      </right>
      <top style="thin">
        <color rgb="FFEE7402"/>
      </top>
      <bottom/>
      <diagonal/>
    </border>
    <border>
      <left style="thin">
        <color rgb="FFEE7402"/>
      </left>
      <right/>
      <top/>
      <bottom/>
      <diagonal/>
    </border>
    <border>
      <left/>
      <right style="thin">
        <color rgb="FFEE7402"/>
      </right>
      <top/>
      <bottom/>
      <diagonal/>
    </border>
    <border>
      <left style="thin">
        <color rgb="FFEE7402"/>
      </left>
      <right/>
      <top/>
      <bottom style="thin">
        <color rgb="FFEE7402"/>
      </bottom>
      <diagonal/>
    </border>
    <border>
      <left/>
      <right/>
      <top/>
      <bottom style="thin">
        <color rgb="FFEE7402"/>
      </bottom>
      <diagonal/>
    </border>
    <border>
      <left/>
      <right style="thin">
        <color rgb="FFEE7402"/>
      </right>
      <top/>
      <bottom style="thin">
        <color rgb="FFEE7402"/>
      </bottom>
      <diagonal/>
    </border>
    <border>
      <left style="thin">
        <color rgb="FFEE7402"/>
      </left>
      <right/>
      <top style="thin">
        <color rgb="FFEE7402"/>
      </top>
      <bottom style="thin">
        <color rgb="FFEE7402"/>
      </bottom>
      <diagonal/>
    </border>
    <border>
      <left/>
      <right/>
      <top style="thin">
        <color rgb="FFEE7402"/>
      </top>
      <bottom style="thin">
        <color rgb="FFEE7402"/>
      </bottom>
      <diagonal/>
    </border>
    <border>
      <left style="thin">
        <color rgb="FF464643"/>
      </left>
      <right style="thin">
        <color auto="1"/>
      </right>
      <top style="thin">
        <color rgb="FF464643"/>
      </top>
      <bottom/>
      <diagonal/>
    </border>
    <border>
      <left style="thin">
        <color indexed="64"/>
      </left>
      <right style="thin">
        <color indexed="64"/>
      </right>
      <top style="thin">
        <color theme="0"/>
      </top>
      <bottom style="thin">
        <color indexed="64"/>
      </bottom>
      <diagonal/>
    </border>
    <border>
      <left/>
      <right/>
      <top style="thin">
        <color rgb="FF464643"/>
      </top>
      <bottom style="thin">
        <color theme="0"/>
      </bottom>
      <diagonal/>
    </border>
    <border>
      <left/>
      <right style="thin">
        <color indexed="64"/>
      </right>
      <top style="thin">
        <color rgb="FF464643"/>
      </top>
      <bottom/>
      <diagonal/>
    </border>
    <border>
      <left style="thin">
        <color auto="1"/>
      </left>
      <right style="thin">
        <color auto="1"/>
      </right>
      <top style="thin">
        <color auto="1"/>
      </top>
      <bottom style="thin">
        <color rgb="FF464643"/>
      </bottom>
      <diagonal/>
    </border>
    <border>
      <left style="medium">
        <color indexed="64"/>
      </left>
      <right/>
      <top/>
      <bottom/>
      <diagonal/>
    </border>
    <border>
      <left style="thin">
        <color rgb="FF464643"/>
      </left>
      <right style="thin">
        <color auto="1"/>
      </right>
      <top style="thin">
        <color auto="1"/>
      </top>
      <bottom style="thin">
        <color auto="1"/>
      </bottom>
      <diagonal/>
    </border>
    <border>
      <left/>
      <right/>
      <top style="thin">
        <color auto="1"/>
      </top>
      <bottom/>
      <diagonal/>
    </border>
    <border>
      <left/>
      <right/>
      <top style="thin">
        <color theme="1"/>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auto="1"/>
      </left>
      <right style="thin">
        <color rgb="FF464643"/>
      </right>
      <top style="thin">
        <color rgb="FF464643"/>
      </top>
      <bottom/>
      <diagonal/>
    </border>
    <border>
      <left style="thin">
        <color auto="1"/>
      </left>
      <right/>
      <top/>
      <bottom/>
      <diagonal/>
    </border>
    <border>
      <left style="thin">
        <color auto="1"/>
      </left>
      <right style="thin">
        <color rgb="FF464643"/>
      </right>
      <top style="thin">
        <color rgb="FF464643"/>
      </top>
      <bottom style="thin">
        <color theme="0"/>
      </bottom>
      <diagonal/>
    </border>
    <border>
      <left style="thin">
        <color auto="1"/>
      </left>
      <right style="thin">
        <color rgb="FF464643"/>
      </right>
      <top style="thin">
        <color rgb="FF464643"/>
      </top>
      <bottom style="thin">
        <color rgb="FF464643"/>
      </bottom>
      <diagonal/>
    </border>
    <border>
      <left/>
      <right style="thin">
        <color auto="1"/>
      </right>
      <top/>
      <bottom style="thin">
        <color auto="1"/>
      </bottom>
      <diagonal/>
    </border>
    <border>
      <left style="thin">
        <color auto="1"/>
      </left>
      <right style="thin">
        <color rgb="FF464643"/>
      </right>
      <top style="thin">
        <color auto="1"/>
      </top>
      <bottom style="thin">
        <color theme="0"/>
      </bottom>
      <diagonal/>
    </border>
    <border>
      <left style="thin">
        <color rgb="FF464643"/>
      </left>
      <right/>
      <top style="thin">
        <color auto="1"/>
      </top>
      <bottom/>
      <diagonal/>
    </border>
    <border>
      <left/>
      <right style="thin">
        <color auto="1"/>
      </right>
      <top style="thin">
        <color theme="1"/>
      </top>
      <bottom/>
      <diagonal/>
    </border>
    <border>
      <left style="thin">
        <color rgb="FF464643"/>
      </left>
      <right style="thin">
        <color rgb="FF464643"/>
      </right>
      <top style="thin">
        <color rgb="FF464643"/>
      </top>
      <bottom style="thin">
        <color rgb="FFB1003B"/>
      </bottom>
      <diagonal/>
    </border>
    <border>
      <left style="thin">
        <color auto="1"/>
      </left>
      <right/>
      <top style="thin">
        <color auto="1"/>
      </top>
      <bottom/>
      <diagonal/>
    </border>
  </borders>
  <cellStyleXfs count="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9" fontId="43" fillId="0" borderId="0" applyFont="0" applyFill="0" applyBorder="0" applyAlignment="0" applyProtection="0"/>
    <xf numFmtId="0" fontId="50" fillId="0" borderId="0" applyNumberFormat="0" applyFill="0" applyBorder="0" applyAlignment="0" applyProtection="0"/>
  </cellStyleXfs>
  <cellXfs count="643">
    <xf numFmtId="0" fontId="0" fillId="0" borderId="0" xfId="0"/>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4" fillId="0" borderId="5" xfId="0" applyFont="1" applyBorder="1" applyAlignment="1">
      <alignment horizontal="left" vertical="center"/>
    </xf>
    <xf numFmtId="0" fontId="1" fillId="0" borderId="1" xfId="0" applyFont="1" applyBorder="1" applyAlignment="1">
      <alignment vertical="center" wrapText="1"/>
    </xf>
    <xf numFmtId="0" fontId="1" fillId="0" borderId="6" xfId="0" applyFont="1" applyBorder="1" applyAlignment="1">
      <alignment horizontal="left" vertical="center"/>
    </xf>
    <xf numFmtId="0" fontId="5" fillId="3" borderId="5" xfId="0" applyFont="1" applyFill="1" applyBorder="1" applyAlignment="1">
      <alignment horizontal="left" vertical="center"/>
    </xf>
    <xf numFmtId="0" fontId="6" fillId="3" borderId="1" xfId="0" applyFont="1" applyFill="1" applyBorder="1" applyAlignment="1">
      <alignment vertical="center" wrapText="1"/>
    </xf>
    <xf numFmtId="0" fontId="6" fillId="3" borderId="6" xfId="0" applyFont="1" applyFill="1" applyBorder="1" applyAlignment="1">
      <alignment horizontal="left" vertical="center"/>
    </xf>
    <xf numFmtId="0" fontId="7" fillId="0" borderId="5" xfId="0" applyFont="1" applyBorder="1" applyAlignment="1">
      <alignment horizontal="left" vertical="center"/>
    </xf>
    <xf numFmtId="0" fontId="8" fillId="0" borderId="1" xfId="0" applyFont="1" applyBorder="1" applyAlignment="1">
      <alignment vertical="center" wrapText="1"/>
    </xf>
    <xf numFmtId="0" fontId="8" fillId="0" borderId="6" xfId="0" applyFont="1" applyBorder="1" applyAlignment="1">
      <alignment horizontal="left" vertical="center"/>
    </xf>
    <xf numFmtId="0" fontId="9" fillId="0" borderId="5" xfId="0" applyFont="1" applyBorder="1" applyAlignment="1">
      <alignment horizontal="left" vertical="center"/>
    </xf>
    <xf numFmtId="0" fontId="10" fillId="0" borderId="1" xfId="0" applyFont="1" applyBorder="1" applyAlignment="1">
      <alignment vertical="center" wrapText="1"/>
    </xf>
    <xf numFmtId="0" fontId="10" fillId="0" borderId="6" xfId="0" applyFont="1" applyBorder="1" applyAlignment="1">
      <alignment horizontal="left" vertical="center"/>
    </xf>
    <xf numFmtId="0" fontId="5" fillId="5" borderId="5" xfId="0" applyFont="1" applyFill="1" applyBorder="1" applyAlignment="1">
      <alignment horizontal="left" vertical="center"/>
    </xf>
    <xf numFmtId="0" fontId="6" fillId="5" borderId="1" xfId="0" applyFont="1" applyFill="1" applyBorder="1" applyAlignment="1">
      <alignment vertical="center" wrapText="1"/>
    </xf>
    <xf numFmtId="0" fontId="6" fillId="5" borderId="6" xfId="0" applyFont="1" applyFill="1" applyBorder="1" applyAlignment="1">
      <alignment horizontal="left" vertical="center"/>
    </xf>
    <xf numFmtId="0" fontId="1" fillId="4" borderId="1" xfId="0" applyFont="1" applyFill="1" applyBorder="1" applyAlignment="1">
      <alignment vertical="center" wrapText="1"/>
    </xf>
    <xf numFmtId="0" fontId="1" fillId="4" borderId="6" xfId="0" applyFont="1" applyFill="1" applyBorder="1" applyAlignment="1">
      <alignment horizontal="left" vertical="center"/>
    </xf>
    <xf numFmtId="0" fontId="8" fillId="4" borderId="1" xfId="0" applyFont="1" applyFill="1" applyBorder="1" applyAlignment="1">
      <alignment vertical="center" wrapText="1"/>
    </xf>
    <xf numFmtId="0" fontId="14" fillId="0" borderId="1" xfId="0" applyFont="1" applyBorder="1" applyAlignment="1">
      <alignment vertical="center" wrapText="1"/>
    </xf>
    <xf numFmtId="0" fontId="1" fillId="6" borderId="1" xfId="0" applyFont="1" applyFill="1" applyBorder="1" applyAlignment="1">
      <alignment vertical="center" wrapText="1"/>
    </xf>
    <xf numFmtId="0" fontId="1" fillId="6" borderId="6" xfId="0" applyFont="1" applyFill="1" applyBorder="1" applyAlignment="1">
      <alignment horizontal="left" vertical="center"/>
    </xf>
    <xf numFmtId="0" fontId="0" fillId="7" borderId="0" xfId="0" applyFill="1"/>
    <xf numFmtId="0" fontId="11" fillId="7" borderId="0" xfId="0" applyFont="1" applyFill="1"/>
    <xf numFmtId="0" fontId="12" fillId="7" borderId="0" xfId="0" applyFont="1" applyFill="1"/>
    <xf numFmtId="0" fontId="15" fillId="7" borderId="0" xfId="0" applyFont="1" applyFill="1"/>
    <xf numFmtId="0" fontId="0" fillId="8" borderId="0" xfId="0" applyFill="1"/>
    <xf numFmtId="0" fontId="4" fillId="0" borderId="7" xfId="0" applyFont="1" applyBorder="1" applyAlignment="1">
      <alignment horizontal="left" vertical="center"/>
    </xf>
    <xf numFmtId="0" fontId="1" fillId="0" borderId="8" xfId="0" applyFont="1" applyBorder="1" applyAlignment="1">
      <alignment vertical="center" wrapText="1"/>
    </xf>
    <xf numFmtId="0" fontId="1" fillId="0" borderId="9" xfId="0" applyFont="1" applyBorder="1" applyAlignment="1">
      <alignment horizontal="left" vertical="center"/>
    </xf>
    <xf numFmtId="0" fontId="0" fillId="9" borderId="0" xfId="0" applyFill="1"/>
    <xf numFmtId="0" fontId="10" fillId="0" borderId="8"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9" fillId="8" borderId="11" xfId="0" applyFont="1" applyFill="1" applyBorder="1" applyAlignment="1">
      <alignment horizontal="left" vertical="center"/>
    </xf>
    <xf numFmtId="0" fontId="1" fillId="0" borderId="12" xfId="0" applyFont="1" applyBorder="1" applyAlignment="1">
      <alignment vertical="center" wrapText="1"/>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 fillId="4" borderId="6" xfId="0" applyFont="1" applyFill="1" applyBorder="1" applyAlignment="1">
      <alignment vertical="center" wrapText="1"/>
    </xf>
    <xf numFmtId="0" fontId="1" fillId="0" borderId="16" xfId="0" applyFont="1" applyBorder="1" applyAlignment="1">
      <alignment vertical="center" wrapText="1"/>
    </xf>
    <xf numFmtId="0" fontId="4" fillId="0" borderId="17" xfId="0" applyFont="1" applyBorder="1" applyAlignment="1">
      <alignment horizontal="left" vertical="center"/>
    </xf>
    <xf numFmtId="0" fontId="13" fillId="0" borderId="5" xfId="0" applyFont="1" applyBorder="1" applyAlignment="1">
      <alignment horizontal="left" vertical="center"/>
    </xf>
    <xf numFmtId="0" fontId="1" fillId="6" borderId="9" xfId="0" applyFont="1" applyFill="1" applyBorder="1" applyAlignment="1">
      <alignment horizontal="left" vertical="center"/>
    </xf>
    <xf numFmtId="0" fontId="1" fillId="6" borderId="18" xfId="0" applyFont="1" applyFill="1" applyBorder="1" applyAlignment="1">
      <alignment vertical="center" wrapText="1"/>
    </xf>
    <xf numFmtId="0" fontId="1" fillId="6" borderId="19" xfId="0" applyFont="1" applyFill="1" applyBorder="1" applyAlignment="1">
      <alignment vertical="center" wrapText="1"/>
    </xf>
    <xf numFmtId="0" fontId="9" fillId="0" borderId="7" xfId="0" applyFont="1" applyBorder="1" applyAlignment="1">
      <alignment horizontal="left" vertical="center"/>
    </xf>
    <xf numFmtId="0" fontId="7" fillId="0" borderId="7" xfId="0" applyFont="1" applyBorder="1" applyAlignment="1">
      <alignment horizontal="left" vertical="center"/>
    </xf>
    <xf numFmtId="0" fontId="4" fillId="0" borderId="22" xfId="0" applyFont="1" applyBorder="1" applyAlignment="1">
      <alignment horizontal="left" vertical="center"/>
    </xf>
    <xf numFmtId="0" fontId="10" fillId="0" borderId="20"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4" fillId="8" borderId="26" xfId="0" applyFont="1" applyFill="1" applyBorder="1" applyAlignment="1">
      <alignment horizontal="left" vertical="center"/>
    </xf>
    <xf numFmtId="0" fontId="4" fillId="8" borderId="21" xfId="0" applyFont="1" applyFill="1" applyBorder="1" applyAlignment="1">
      <alignment horizontal="left" vertical="center"/>
    </xf>
    <xf numFmtId="0" fontId="1" fillId="0" borderId="27" xfId="0" applyFont="1" applyBorder="1" applyAlignment="1">
      <alignment vertical="center" wrapText="1"/>
    </xf>
    <xf numFmtId="0" fontId="8" fillId="0" borderId="8" xfId="0" applyFont="1" applyBorder="1" applyAlignment="1">
      <alignment vertical="center" wrapText="1"/>
    </xf>
    <xf numFmtId="0" fontId="14" fillId="0" borderId="8" xfId="0" applyFont="1" applyBorder="1" applyAlignment="1">
      <alignment vertical="center" wrapText="1"/>
    </xf>
    <xf numFmtId="0" fontId="13" fillId="0" borderId="17" xfId="0" applyFont="1" applyBorder="1" applyAlignment="1">
      <alignment horizontal="left" vertical="center"/>
    </xf>
    <xf numFmtId="0" fontId="8" fillId="0" borderId="9" xfId="0" applyFont="1" applyBorder="1" applyAlignment="1">
      <alignment horizontal="left" vertical="center"/>
    </xf>
    <xf numFmtId="0" fontId="17" fillId="0" borderId="7" xfId="0" applyFont="1" applyBorder="1" applyAlignment="1">
      <alignment horizontal="left" vertical="center"/>
    </xf>
    <xf numFmtId="0" fontId="6" fillId="5" borderId="1" xfId="0" applyFont="1" applyFill="1" applyBorder="1" applyAlignment="1">
      <alignment horizontal="left"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4" fillId="0" borderId="21" xfId="0" applyFont="1" applyBorder="1" applyAlignment="1">
      <alignment horizontal="left" vertical="center"/>
    </xf>
    <xf numFmtId="0" fontId="1" fillId="0" borderId="30" xfId="0" applyFont="1" applyBorder="1" applyAlignment="1">
      <alignment vertical="center" wrapText="1"/>
    </xf>
    <xf numFmtId="0" fontId="4" fillId="0" borderId="31" xfId="0" applyFont="1" applyBorder="1" applyAlignment="1">
      <alignment horizontal="left" vertical="center"/>
    </xf>
    <xf numFmtId="0" fontId="9" fillId="6" borderId="5" xfId="0" applyFont="1" applyFill="1" applyBorder="1" applyAlignment="1">
      <alignment horizontal="left" vertical="center"/>
    </xf>
    <xf numFmtId="0" fontId="10" fillId="6" borderId="1" xfId="0" applyFont="1" applyFill="1" applyBorder="1" applyAlignment="1">
      <alignment vertical="center" wrapText="1"/>
    </xf>
    <xf numFmtId="0" fontId="10" fillId="6" borderId="1" xfId="0" applyFont="1" applyFill="1" applyBorder="1" applyAlignment="1">
      <alignment horizontal="left" vertical="center" wrapText="1"/>
    </xf>
    <xf numFmtId="0" fontId="10" fillId="6" borderId="6" xfId="0" applyFont="1" applyFill="1" applyBorder="1" applyAlignment="1">
      <alignment horizontal="left" vertical="center"/>
    </xf>
    <xf numFmtId="0" fontId="10" fillId="8" borderId="1" xfId="0" applyFont="1" applyFill="1" applyBorder="1" applyAlignment="1">
      <alignment vertical="center" wrapText="1"/>
    </xf>
    <xf numFmtId="0" fontId="1" fillId="8" borderId="1" xfId="0" applyFont="1" applyFill="1" applyBorder="1" applyAlignment="1">
      <alignment vertical="center" wrapText="1"/>
    </xf>
    <xf numFmtId="0" fontId="1" fillId="2" borderId="3" xfId="0" applyFont="1" applyFill="1" applyBorder="1" applyAlignment="1">
      <alignment horizontal="center" vertical="center" wrapText="1"/>
    </xf>
    <xf numFmtId="0" fontId="1" fillId="0" borderId="14" xfId="0" applyFont="1" applyBorder="1" applyAlignment="1">
      <alignment vertical="center" wrapText="1"/>
    </xf>
    <xf numFmtId="0" fontId="24" fillId="2" borderId="1" xfId="0" applyFont="1" applyFill="1" applyBorder="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2" fillId="6" borderId="1" xfId="0" applyFont="1" applyFill="1" applyBorder="1" applyAlignment="1">
      <alignment horizontal="center" vertical="center" wrapText="1"/>
    </xf>
    <xf numFmtId="0" fontId="21" fillId="2" borderId="32" xfId="1" applyFont="1" applyFill="1" applyBorder="1" applyAlignment="1">
      <alignment horizontal="left" vertical="top" wrapText="1"/>
    </xf>
    <xf numFmtId="0" fontId="21" fillId="2" borderId="32" xfId="1" applyFont="1" applyFill="1" applyBorder="1" applyAlignment="1">
      <alignment horizontal="center" vertical="top" wrapText="1"/>
    </xf>
    <xf numFmtId="0" fontId="1" fillId="0" borderId="32" xfId="0" quotePrefix="1" applyFont="1" applyBorder="1" applyAlignment="1">
      <alignment horizontal="left" vertical="top" wrapText="1"/>
    </xf>
    <xf numFmtId="0" fontId="1" fillId="0" borderId="32" xfId="0" applyFont="1" applyBorder="1" applyAlignment="1">
      <alignment horizontal="left" vertical="top" wrapText="1"/>
    </xf>
    <xf numFmtId="0" fontId="26" fillId="0" borderId="32" xfId="2" applyFont="1" applyBorder="1" applyAlignment="1">
      <alignment horizontal="center" vertical="top" wrapText="1"/>
    </xf>
    <xf numFmtId="0" fontId="4" fillId="0" borderId="32" xfId="0" quotePrefix="1" applyFont="1" applyBorder="1" applyAlignment="1">
      <alignment horizontal="left" vertical="top" wrapText="1"/>
    </xf>
    <xf numFmtId="0" fontId="9" fillId="0" borderId="11" xfId="0" applyFont="1" applyBorder="1" applyAlignment="1">
      <alignment horizontal="left" vertical="center"/>
    </xf>
    <xf numFmtId="0" fontId="10" fillId="0" borderId="12" xfId="0" applyFont="1" applyBorder="1" applyAlignment="1">
      <alignment vertical="center" wrapText="1"/>
    </xf>
    <xf numFmtId="0" fontId="4" fillId="0" borderId="28" xfId="0" applyFont="1" applyBorder="1" applyAlignment="1">
      <alignment horizontal="left" vertical="center"/>
    </xf>
    <xf numFmtId="0" fontId="27" fillId="3" borderId="1" xfId="0" applyFont="1" applyFill="1" applyBorder="1" applyAlignment="1">
      <alignment vertical="center" wrapText="1"/>
    </xf>
    <xf numFmtId="0" fontId="5" fillId="3" borderId="7" xfId="0" applyFont="1" applyFill="1" applyBorder="1" applyAlignment="1">
      <alignment horizontal="left" vertical="center"/>
    </xf>
    <xf numFmtId="0" fontId="4" fillId="3" borderId="33" xfId="0" applyFont="1" applyFill="1" applyBorder="1" applyAlignment="1">
      <alignment horizontal="left" vertical="center"/>
    </xf>
    <xf numFmtId="0" fontId="1" fillId="3" borderId="34" xfId="0" applyFont="1" applyFill="1" applyBorder="1" applyAlignment="1">
      <alignment vertical="center" wrapText="1"/>
    </xf>
    <xf numFmtId="0" fontId="1" fillId="3" borderId="24" xfId="0" applyFont="1" applyFill="1" applyBorder="1" applyAlignment="1">
      <alignment vertical="center" wrapText="1"/>
    </xf>
    <xf numFmtId="0" fontId="6" fillId="3" borderId="35" xfId="0" applyFont="1" applyFill="1" applyBorder="1" applyAlignment="1">
      <alignment vertical="center" wrapText="1"/>
    </xf>
    <xf numFmtId="0" fontId="27" fillId="3" borderId="1" xfId="0" applyFont="1" applyFill="1" applyBorder="1" applyAlignment="1">
      <alignment horizontal="left" vertical="center" wrapText="1"/>
    </xf>
    <xf numFmtId="0" fontId="27" fillId="3" borderId="6" xfId="0" applyFont="1" applyFill="1" applyBorder="1" applyAlignment="1">
      <alignment horizontal="left" vertical="center"/>
    </xf>
    <xf numFmtId="0" fontId="27" fillId="3" borderId="9" xfId="0" applyFont="1" applyFill="1" applyBorder="1" applyAlignment="1">
      <alignment horizontal="left" vertical="center"/>
    </xf>
    <xf numFmtId="0" fontId="1" fillId="0" borderId="0" xfId="0" applyFont="1"/>
    <xf numFmtId="0" fontId="10" fillId="0" borderId="32" xfId="0" applyFont="1" applyBorder="1" applyAlignment="1">
      <alignment wrapText="1"/>
    </xf>
    <xf numFmtId="0" fontId="21" fillId="2" borderId="36" xfId="0" applyFont="1" applyFill="1" applyBorder="1" applyAlignment="1">
      <alignment horizontal="center" vertical="center" wrapText="1"/>
    </xf>
    <xf numFmtId="0" fontId="28" fillId="7" borderId="0" xfId="0" applyFont="1" applyFill="1"/>
    <xf numFmtId="0" fontId="10" fillId="0" borderId="38" xfId="0" applyFont="1" applyBorder="1" applyAlignment="1">
      <alignment wrapText="1"/>
    </xf>
    <xf numFmtId="0" fontId="6" fillId="5" borderId="8" xfId="0" applyFont="1" applyFill="1" applyBorder="1" applyAlignment="1">
      <alignment vertical="center" wrapText="1"/>
    </xf>
    <xf numFmtId="0" fontId="2" fillId="6" borderId="32" xfId="0" applyFont="1" applyFill="1" applyBorder="1" applyAlignment="1">
      <alignment horizontal="center" vertical="center" wrapText="1"/>
    </xf>
    <xf numFmtId="0" fontId="4" fillId="0" borderId="43" xfId="0" applyFont="1" applyBorder="1" applyAlignment="1">
      <alignment vertical="center" wrapText="1"/>
    </xf>
    <xf numFmtId="0" fontId="1" fillId="0" borderId="32" xfId="0" applyFont="1" applyBorder="1" applyAlignment="1">
      <alignment vertical="center" wrapText="1"/>
    </xf>
    <xf numFmtId="0" fontId="1" fillId="0" borderId="44" xfId="0" applyFont="1" applyBorder="1" applyAlignment="1">
      <alignment vertical="center" wrapText="1"/>
    </xf>
    <xf numFmtId="0" fontId="1" fillId="0" borderId="38" xfId="0" applyFont="1" applyBorder="1" applyAlignment="1">
      <alignment vertical="center" wrapText="1"/>
    </xf>
    <xf numFmtId="0" fontId="10" fillId="0" borderId="32" xfId="0" applyFont="1" applyBorder="1" applyAlignment="1">
      <alignment horizontal="left" vertical="top" wrapText="1"/>
    </xf>
    <xf numFmtId="0" fontId="9" fillId="0" borderId="32" xfId="2" applyFont="1" applyBorder="1" applyAlignment="1">
      <alignment horizontal="center" vertical="top" wrapText="1"/>
    </xf>
    <xf numFmtId="0" fontId="9" fillId="0" borderId="32" xfId="0" quotePrefix="1" applyFont="1" applyBorder="1" applyAlignment="1">
      <alignment horizontal="left" vertical="top" wrapText="1"/>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13" borderId="0" xfId="0" applyFill="1"/>
    <xf numFmtId="0" fontId="6" fillId="3" borderId="9" xfId="0" applyFont="1" applyFill="1" applyBorder="1" applyAlignment="1">
      <alignment horizontal="left" vertical="center"/>
    </xf>
    <xf numFmtId="0" fontId="1" fillId="0" borderId="48" xfId="0" applyFont="1" applyBorder="1" applyAlignment="1">
      <alignment wrapText="1"/>
    </xf>
    <xf numFmtId="0" fontId="23" fillId="0" borderId="36" xfId="0" applyFont="1" applyBorder="1" applyAlignment="1">
      <alignment horizontal="lef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4" fillId="0" borderId="37" xfId="0" quotePrefix="1" applyFont="1" applyBorder="1" applyAlignment="1">
      <alignment horizontal="left" vertical="top" wrapText="1"/>
    </xf>
    <xf numFmtId="0" fontId="4" fillId="0" borderId="36" xfId="0" quotePrefix="1" applyFont="1" applyBorder="1" applyAlignment="1">
      <alignment horizontal="left" vertical="top" wrapText="1"/>
    </xf>
    <xf numFmtId="0" fontId="1" fillId="0" borderId="36" xfId="0" applyFont="1" applyBorder="1" applyAlignment="1">
      <alignment horizontal="left" vertical="top" wrapText="1"/>
    </xf>
    <xf numFmtId="0" fontId="26" fillId="0" borderId="36" xfId="2" applyFont="1" applyBorder="1" applyAlignment="1">
      <alignment horizontal="center" vertical="top" wrapText="1"/>
    </xf>
    <xf numFmtId="0" fontId="1" fillId="0" borderId="53" xfId="0" applyFont="1" applyBorder="1" applyAlignment="1">
      <alignment horizontal="left" vertical="top" wrapText="1"/>
    </xf>
    <xf numFmtId="0" fontId="1" fillId="0" borderId="39" xfId="0" applyFont="1" applyBorder="1" applyAlignment="1">
      <alignment horizontal="left" vertical="top" wrapText="1"/>
    </xf>
    <xf numFmtId="0" fontId="26" fillId="0" borderId="56" xfId="2" applyFont="1" applyBorder="1" applyAlignment="1">
      <alignment horizontal="center" vertical="top" wrapText="1"/>
    </xf>
    <xf numFmtId="0" fontId="1" fillId="0" borderId="51" xfId="0" applyFont="1" applyBorder="1" applyAlignment="1">
      <alignment wrapText="1"/>
    </xf>
    <xf numFmtId="0" fontId="1" fillId="0" borderId="54" xfId="0" applyFont="1" applyBorder="1" applyAlignment="1">
      <alignment wrapText="1"/>
    </xf>
    <xf numFmtId="0" fontId="1" fillId="0" borderId="51" xfId="0" applyFont="1" applyBorder="1" applyAlignment="1">
      <alignment horizontal="left" vertical="top" wrapText="1"/>
    </xf>
    <xf numFmtId="0" fontId="30" fillId="0" borderId="54" xfId="0" quotePrefix="1" applyFont="1" applyBorder="1" applyAlignment="1">
      <alignment vertical="top" wrapText="1"/>
    </xf>
    <xf numFmtId="0" fontId="4" fillId="0" borderId="54" xfId="0" quotePrefix="1" applyFont="1" applyBorder="1" applyAlignment="1">
      <alignment vertical="top" wrapText="1"/>
    </xf>
    <xf numFmtId="0" fontId="1" fillId="0" borderId="51" xfId="0" applyFont="1" applyBorder="1" applyAlignment="1">
      <alignment vertical="top" wrapText="1"/>
    </xf>
    <xf numFmtId="0" fontId="1" fillId="12" borderId="1" xfId="0" applyFont="1" applyFill="1" applyBorder="1" applyAlignment="1">
      <alignment vertical="center" wrapText="1"/>
    </xf>
    <xf numFmtId="0" fontId="1" fillId="12" borderId="32" xfId="0" applyFont="1" applyFill="1" applyBorder="1" applyAlignment="1">
      <alignment wrapText="1"/>
    </xf>
    <xf numFmtId="0" fontId="21" fillId="2" borderId="45"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1" fillId="2" borderId="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1" fillId="0" borderId="32" xfId="0" applyFont="1" applyBorder="1" applyAlignment="1">
      <alignment horizontal="left" vertical="center" wrapText="1"/>
    </xf>
    <xf numFmtId="0" fontId="1" fillId="12" borderId="32" xfId="0" applyFont="1" applyFill="1" applyBorder="1" applyAlignment="1">
      <alignment vertical="center" wrapText="1"/>
    </xf>
    <xf numFmtId="0" fontId="14" fillId="0" borderId="9" xfId="0" applyFont="1" applyBorder="1" applyAlignment="1">
      <alignment horizontal="left" vertical="center"/>
    </xf>
    <xf numFmtId="0" fontId="1" fillId="12" borderId="0" xfId="0" applyFont="1" applyFill="1"/>
    <xf numFmtId="0" fontId="1" fillId="12" borderId="61" xfId="0" applyFont="1" applyFill="1" applyBorder="1"/>
    <xf numFmtId="0" fontId="1" fillId="12" borderId="60" xfId="0" applyFont="1" applyFill="1" applyBorder="1"/>
    <xf numFmtId="0" fontId="1" fillId="12" borderId="62" xfId="0" applyFont="1" applyFill="1" applyBorder="1"/>
    <xf numFmtId="0" fontId="1" fillId="12" borderId="63" xfId="0" applyFont="1" applyFill="1" applyBorder="1"/>
    <xf numFmtId="0" fontId="1" fillId="12" borderId="64" xfId="0" applyFont="1" applyFill="1" applyBorder="1"/>
    <xf numFmtId="0" fontId="1" fillId="12" borderId="58" xfId="0" applyFont="1" applyFill="1" applyBorder="1"/>
    <xf numFmtId="0" fontId="1" fillId="12" borderId="59" xfId="0" applyFont="1" applyFill="1" applyBorder="1"/>
    <xf numFmtId="0" fontId="1" fillId="13" borderId="0" xfId="0" applyFont="1" applyFill="1"/>
    <xf numFmtId="0" fontId="4" fillId="3" borderId="21" xfId="0" applyFont="1" applyFill="1" applyBorder="1" applyAlignment="1">
      <alignment horizontal="left" vertical="center"/>
    </xf>
    <xf numFmtId="0" fontId="2" fillId="12" borderId="57" xfId="0" applyFont="1" applyFill="1" applyBorder="1"/>
    <xf numFmtId="0" fontId="1" fillId="12" borderId="0" xfId="0" applyFont="1" applyFill="1" applyAlignment="1">
      <alignment horizontal="left" wrapText="1"/>
    </xf>
    <xf numFmtId="0" fontId="2" fillId="12" borderId="60" xfId="0" applyFont="1" applyFill="1" applyBorder="1"/>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36" fillId="4" borderId="0" xfId="0" applyFont="1" applyFill="1"/>
    <xf numFmtId="0" fontId="1" fillId="4" borderId="0" xfId="0" applyFont="1" applyFill="1"/>
    <xf numFmtId="0" fontId="1" fillId="4" borderId="0" xfId="0" applyFont="1" applyFill="1" applyAlignment="1">
      <alignment horizontal="center" vertical="center"/>
    </xf>
    <xf numFmtId="0" fontId="1" fillId="15" borderId="9" xfId="0" applyFont="1" applyFill="1" applyBorder="1" applyAlignment="1">
      <alignment vertical="top"/>
    </xf>
    <xf numFmtId="0" fontId="1" fillId="15" borderId="6" xfId="0" applyFont="1" applyFill="1" applyBorder="1" applyAlignment="1">
      <alignment vertical="top"/>
    </xf>
    <xf numFmtId="0" fontId="37" fillId="0" borderId="0" xfId="0" applyFont="1"/>
    <xf numFmtId="0" fontId="29" fillId="12" borderId="0" xfId="0" quotePrefix="1" applyFont="1" applyFill="1"/>
    <xf numFmtId="0" fontId="33" fillId="12" borderId="0" xfId="0" applyFont="1" applyFill="1" applyAlignment="1">
      <alignment vertical="center"/>
    </xf>
    <xf numFmtId="0" fontId="37" fillId="0" borderId="32" xfId="0" applyFont="1" applyBorder="1"/>
    <xf numFmtId="0" fontId="29" fillId="12" borderId="32" xfId="0" quotePrefix="1" applyFont="1" applyFill="1" applyBorder="1"/>
    <xf numFmtId="0" fontId="29" fillId="12" borderId="32" xfId="0" quotePrefix="1" applyFont="1" applyFill="1" applyBorder="1" applyAlignment="1">
      <alignment horizontal="left"/>
    </xf>
    <xf numFmtId="0" fontId="0" fillId="0" borderId="57" xfId="0" applyBorder="1"/>
    <xf numFmtId="0" fontId="33" fillId="12" borderId="58" xfId="0" applyFont="1" applyFill="1" applyBorder="1" applyAlignment="1">
      <alignment vertical="center"/>
    </xf>
    <xf numFmtId="0" fontId="33" fillId="12" borderId="59" xfId="0" applyFont="1" applyFill="1" applyBorder="1" applyAlignment="1">
      <alignment vertical="center"/>
    </xf>
    <xf numFmtId="0" fontId="0" fillId="0" borderId="60" xfId="0" applyBorder="1"/>
    <xf numFmtId="0" fontId="0" fillId="0" borderId="61" xfId="0" applyBorder="1"/>
    <xf numFmtId="0" fontId="0" fillId="0" borderId="62" xfId="0" applyBorder="1"/>
    <xf numFmtId="0" fontId="37" fillId="0" borderId="63" xfId="0" applyFont="1" applyBorder="1"/>
    <xf numFmtId="0" fontId="0" fillId="0" borderId="63" xfId="0" applyBorder="1"/>
    <xf numFmtId="0" fontId="0" fillId="0" borderId="64" xfId="0" applyBorder="1"/>
    <xf numFmtId="0" fontId="22" fillId="6" borderId="32" xfId="1" applyFont="1" applyFill="1" applyBorder="1" applyAlignment="1">
      <alignment horizontal="left" vertical="center" wrapText="1"/>
    </xf>
    <xf numFmtId="0" fontId="21" fillId="2" borderId="32" xfId="0" applyFont="1" applyFill="1" applyBorder="1" applyAlignment="1">
      <alignment vertical="top" wrapText="1"/>
    </xf>
    <xf numFmtId="0" fontId="1" fillId="0" borderId="32" xfId="0" applyFont="1" applyBorder="1" applyAlignment="1">
      <alignment horizontal="center" vertical="center" wrapText="1"/>
    </xf>
    <xf numFmtId="0" fontId="1" fillId="0" borderId="32" xfId="0" quotePrefix="1" applyFont="1" applyBorder="1" applyAlignment="1">
      <alignment horizontal="center" vertical="center" wrapText="1"/>
    </xf>
    <xf numFmtId="0" fontId="10" fillId="0" borderId="32" xfId="0" applyFont="1" applyBorder="1" applyAlignment="1">
      <alignment horizontal="center" vertical="center" wrapText="1"/>
    </xf>
    <xf numFmtId="0" fontId="23" fillId="12" borderId="32" xfId="0" applyFont="1" applyFill="1" applyBorder="1" applyAlignment="1">
      <alignment vertical="center" wrapText="1"/>
    </xf>
    <xf numFmtId="0" fontId="23" fillId="12" borderId="37" xfId="0" applyFont="1" applyFill="1" applyBorder="1" applyAlignment="1">
      <alignment vertical="center" wrapText="1"/>
    </xf>
    <xf numFmtId="0" fontId="1" fillId="12" borderId="37" xfId="0" applyFont="1" applyFill="1" applyBorder="1" applyAlignment="1">
      <alignment vertical="center" wrapText="1"/>
    </xf>
    <xf numFmtId="0" fontId="10" fillId="0" borderId="32" xfId="0" applyFont="1" applyBorder="1" applyAlignment="1">
      <alignment vertical="center" wrapText="1"/>
    </xf>
    <xf numFmtId="0" fontId="22" fillId="6" borderId="43" xfId="1" applyFont="1" applyFill="1" applyBorder="1" applyAlignment="1">
      <alignment horizontal="left" vertical="center" wrapText="1"/>
    </xf>
    <xf numFmtId="0" fontId="22" fillId="6" borderId="55" xfId="1" applyFont="1" applyFill="1" applyBorder="1" applyAlignment="1">
      <alignment horizontal="left" vertical="center" wrapText="1"/>
    </xf>
    <xf numFmtId="0" fontId="1" fillId="7" borderId="32" xfId="0" applyFont="1" applyFill="1" applyBorder="1" applyAlignment="1">
      <alignment horizontal="center" vertical="center"/>
    </xf>
    <xf numFmtId="0" fontId="23" fillId="12" borderId="32" xfId="0" applyFont="1" applyFill="1" applyBorder="1" applyAlignment="1">
      <alignment horizontal="left" vertical="center" wrapText="1"/>
    </xf>
    <xf numFmtId="0" fontId="1" fillId="12" borderId="32" xfId="0" applyFont="1" applyFill="1" applyBorder="1" applyAlignment="1">
      <alignment horizontal="left" vertical="center" wrapText="1"/>
    </xf>
    <xf numFmtId="0" fontId="10" fillId="6" borderId="8" xfId="0" applyFont="1" applyFill="1" applyBorder="1" applyAlignment="1">
      <alignment vertical="center" wrapText="1"/>
    </xf>
    <xf numFmtId="0" fontId="10" fillId="6" borderId="32" xfId="0" applyFont="1" applyFill="1" applyBorder="1" applyAlignment="1">
      <alignment vertical="center" wrapText="1"/>
    </xf>
    <xf numFmtId="0" fontId="23" fillId="15" borderId="32" xfId="0" applyFont="1" applyFill="1" applyBorder="1" applyAlignment="1">
      <alignment vertical="top"/>
    </xf>
    <xf numFmtId="0" fontId="1" fillId="0" borderId="5" xfId="0" applyFont="1" applyBorder="1"/>
    <xf numFmtId="0" fontId="38" fillId="0" borderId="0" xfId="0" applyFont="1" applyAlignment="1">
      <alignment horizontal="center"/>
    </xf>
    <xf numFmtId="0" fontId="10" fillId="0" borderId="38" xfId="0" applyFont="1" applyBorder="1" applyAlignment="1">
      <alignment vertical="top" wrapText="1"/>
    </xf>
    <xf numFmtId="0" fontId="2" fillId="6" borderId="32"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4" fillId="2" borderId="0" xfId="0" applyFont="1" applyFill="1" applyAlignment="1">
      <alignment horizontal="center"/>
    </xf>
    <xf numFmtId="0" fontId="24" fillId="2" borderId="0" xfId="0" applyFont="1" applyFill="1" applyAlignment="1">
      <alignment horizontal="left"/>
    </xf>
    <xf numFmtId="0" fontId="1" fillId="0" borderId="32" xfId="0" applyFont="1" applyBorder="1" applyAlignment="1">
      <alignment wrapText="1"/>
    </xf>
    <xf numFmtId="0" fontId="35" fillId="7" borderId="0" xfId="0" applyFont="1" applyFill="1"/>
    <xf numFmtId="0" fontId="4" fillId="0" borderId="48" xfId="0" applyFont="1" applyBorder="1" applyAlignment="1">
      <alignment horizontal="left" vertical="center"/>
    </xf>
    <xf numFmtId="0" fontId="1" fillId="0" borderId="37" xfId="0" applyFont="1" applyBorder="1" applyAlignment="1">
      <alignment vertical="center" wrapText="1"/>
    </xf>
    <xf numFmtId="0" fontId="1" fillId="0" borderId="68" xfId="0" applyFont="1" applyBorder="1" applyAlignment="1">
      <alignment vertical="center" wrapText="1"/>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8" fillId="12" borderId="32" xfId="0" applyFont="1" applyFill="1" applyBorder="1" applyAlignment="1">
      <alignment vertical="top" wrapText="1"/>
    </xf>
    <xf numFmtId="164" fontId="8" fillId="12" borderId="32" xfId="0" applyNumberFormat="1" applyFont="1" applyFill="1" applyBorder="1" applyAlignment="1">
      <alignment vertical="top" wrapText="1"/>
    </xf>
    <xf numFmtId="0" fontId="8" fillId="12" borderId="37" xfId="0" applyFont="1" applyFill="1" applyBorder="1" applyAlignment="1">
      <alignment vertical="top" wrapText="1"/>
    </xf>
    <xf numFmtId="0" fontId="2" fillId="2" borderId="24" xfId="0" applyFont="1" applyFill="1" applyBorder="1" applyAlignment="1">
      <alignment horizontal="center" vertical="center" wrapText="1"/>
    </xf>
    <xf numFmtId="0" fontId="16" fillId="7" borderId="0" xfId="0" applyFont="1" applyFill="1" applyAlignment="1">
      <alignment horizontal="left" vertical="center"/>
    </xf>
    <xf numFmtId="0" fontId="0" fillId="7" borderId="0" xfId="0" applyFill="1" applyAlignment="1">
      <alignment horizontal="left" vertical="center"/>
    </xf>
    <xf numFmtId="0" fontId="35" fillId="7" borderId="0" xfId="0" applyFont="1" applyFill="1" applyAlignment="1">
      <alignment horizontal="left" vertical="center"/>
    </xf>
    <xf numFmtId="0" fontId="11" fillId="7" borderId="0" xfId="0" applyFont="1" applyFill="1" applyAlignment="1">
      <alignment horizontal="left" vertical="center"/>
    </xf>
    <xf numFmtId="0" fontId="12" fillId="7" borderId="0" xfId="0" applyFont="1" applyFill="1" applyAlignment="1">
      <alignment horizontal="left" vertical="center"/>
    </xf>
    <xf numFmtId="0" fontId="39" fillId="7" borderId="0" xfId="0" applyFont="1" applyFill="1" applyAlignment="1">
      <alignment horizontal="left" vertical="center"/>
    </xf>
    <xf numFmtId="0" fontId="15" fillId="7" borderId="0" xfId="0" applyFont="1" applyFill="1" applyAlignment="1">
      <alignment horizontal="left" vertical="center"/>
    </xf>
    <xf numFmtId="0" fontId="18" fillId="0" borderId="5" xfId="0" applyFont="1" applyBorder="1"/>
    <xf numFmtId="0" fontId="4" fillId="0" borderId="69" xfId="0" applyFont="1" applyBorder="1" applyAlignment="1">
      <alignment horizontal="left" vertical="center"/>
    </xf>
    <xf numFmtId="0" fontId="1" fillId="0" borderId="52" xfId="0" applyFont="1" applyBorder="1" applyAlignment="1">
      <alignment vertical="center" wrapText="1"/>
    </xf>
    <xf numFmtId="0" fontId="1" fillId="0" borderId="50" xfId="0" applyFont="1" applyBorder="1" applyAlignment="1">
      <alignment vertical="center" wrapText="1"/>
    </xf>
    <xf numFmtId="0" fontId="1" fillId="12" borderId="37" xfId="0" applyFont="1" applyFill="1" applyBorder="1" applyAlignment="1">
      <alignment horizontal="left" vertical="center" wrapText="1"/>
    </xf>
    <xf numFmtId="0" fontId="18" fillId="16" borderId="32" xfId="0" applyFont="1" applyFill="1" applyBorder="1" applyAlignment="1">
      <alignment horizontal="left" vertical="center" wrapText="1"/>
    </xf>
    <xf numFmtId="0" fontId="9" fillId="11" borderId="15" xfId="0" applyFont="1" applyFill="1" applyBorder="1" applyAlignment="1">
      <alignment horizontal="left" vertical="center"/>
    </xf>
    <xf numFmtId="0" fontId="0" fillId="7" borderId="0" xfId="0" applyFill="1" applyAlignment="1">
      <alignment vertical="top" wrapText="1"/>
    </xf>
    <xf numFmtId="0" fontId="1" fillId="15" borderId="6" xfId="0" applyFont="1" applyFill="1" applyBorder="1" applyAlignment="1">
      <alignment vertical="top" wrapText="1"/>
    </xf>
    <xf numFmtId="0" fontId="23" fillId="0" borderId="32" xfId="0" applyFont="1" applyBorder="1" applyAlignment="1">
      <alignment vertical="top" wrapText="1"/>
    </xf>
    <xf numFmtId="0" fontId="1" fillId="0" borderId="5" xfId="0" applyFont="1" applyBorder="1" applyAlignment="1">
      <alignment vertical="top"/>
    </xf>
    <xf numFmtId="0" fontId="10" fillId="0" borderId="32" xfId="0" applyFont="1" applyBorder="1" applyAlignment="1">
      <alignment vertical="top" wrapText="1"/>
    </xf>
    <xf numFmtId="0" fontId="1" fillId="12" borderId="63" xfId="0" applyFont="1" applyFill="1" applyBorder="1" applyAlignment="1">
      <alignment horizontal="left" wrapText="1"/>
    </xf>
    <xf numFmtId="0" fontId="1" fillId="12" borderId="64" xfId="0" applyFont="1" applyFill="1" applyBorder="1" applyAlignment="1">
      <alignment horizontal="left" wrapText="1"/>
    </xf>
    <xf numFmtId="0" fontId="1" fillId="0" borderId="46" xfId="0" applyFont="1" applyBorder="1" applyAlignment="1">
      <alignment vertical="top" wrapText="1"/>
    </xf>
    <xf numFmtId="0" fontId="1" fillId="12" borderId="0" xfId="0" quotePrefix="1" applyFont="1" applyFill="1" applyAlignment="1">
      <alignment horizontal="left" vertical="top" wrapText="1" indent="2"/>
    </xf>
    <xf numFmtId="0" fontId="1" fillId="12" borderId="65" xfId="0" applyFont="1" applyFill="1" applyBorder="1" applyAlignment="1">
      <alignment horizontal="left" wrapText="1"/>
    </xf>
    <xf numFmtId="0" fontId="1" fillId="12" borderId="62" xfId="0" applyFont="1" applyFill="1" applyBorder="1" applyAlignment="1">
      <alignment horizontal="left" wrapText="1"/>
    </xf>
    <xf numFmtId="0" fontId="1" fillId="12" borderId="0" xfId="0" applyFont="1" applyFill="1" applyAlignment="1">
      <alignment vertical="top"/>
    </xf>
    <xf numFmtId="0" fontId="1" fillId="12" borderId="60" xfId="0" applyFont="1" applyFill="1" applyBorder="1" applyAlignment="1">
      <alignment vertical="top"/>
    </xf>
    <xf numFmtId="0" fontId="1" fillId="12" borderId="61" xfId="0" applyFont="1" applyFill="1" applyBorder="1" applyAlignment="1">
      <alignment vertical="top"/>
    </xf>
    <xf numFmtId="0" fontId="1" fillId="13" borderId="0" xfId="0" applyFont="1" applyFill="1" applyAlignment="1">
      <alignment vertical="top"/>
    </xf>
    <xf numFmtId="0" fontId="14" fillId="10" borderId="8" xfId="0" applyFont="1" applyFill="1" applyBorder="1" applyAlignment="1">
      <alignment vertical="center" wrapText="1"/>
    </xf>
    <xf numFmtId="0" fontId="14" fillId="10" borderId="5" xfId="0" applyFont="1" applyFill="1" applyBorder="1" applyAlignment="1">
      <alignment vertical="center" wrapText="1"/>
    </xf>
    <xf numFmtId="0" fontId="14" fillId="10" borderId="1" xfId="0" applyFont="1" applyFill="1" applyBorder="1" applyAlignment="1">
      <alignment horizontal="left" vertical="center" wrapText="1"/>
    </xf>
    <xf numFmtId="0" fontId="14" fillId="10" borderId="6" xfId="0" applyFont="1" applyFill="1" applyBorder="1" applyAlignment="1">
      <alignment horizontal="left" vertical="center"/>
    </xf>
    <xf numFmtId="0" fontId="13" fillId="10" borderId="5" xfId="0" applyFont="1" applyFill="1" applyBorder="1" applyAlignment="1">
      <alignment horizontal="left" vertical="center"/>
    </xf>
    <xf numFmtId="0" fontId="14" fillId="10" borderId="1" xfId="0" applyFont="1" applyFill="1" applyBorder="1" applyAlignment="1">
      <alignment vertical="center" wrapText="1"/>
    </xf>
    <xf numFmtId="0" fontId="13" fillId="10" borderId="17" xfId="0" applyFont="1" applyFill="1" applyBorder="1" applyAlignment="1">
      <alignment horizontal="left" vertical="center"/>
    </xf>
    <xf numFmtId="0" fontId="14" fillId="0" borderId="24" xfId="0" applyFont="1" applyBorder="1" applyAlignment="1">
      <alignment horizontal="left" vertical="center" wrapText="1"/>
    </xf>
    <xf numFmtId="0" fontId="4" fillId="11" borderId="2" xfId="0" applyFont="1" applyFill="1" applyBorder="1" applyAlignment="1">
      <alignment horizontal="left" vertical="center"/>
    </xf>
    <xf numFmtId="0" fontId="13" fillId="11" borderId="7" xfId="0" applyFont="1" applyFill="1" applyBorder="1" applyAlignment="1">
      <alignment horizontal="left" vertical="center"/>
    </xf>
    <xf numFmtId="0" fontId="14" fillId="11" borderId="12" xfId="0" applyFont="1" applyFill="1" applyBorder="1" applyAlignment="1">
      <alignment vertical="center" wrapText="1"/>
    </xf>
    <xf numFmtId="0" fontId="14" fillId="11" borderId="1" xfId="0" applyFont="1" applyFill="1" applyBorder="1" applyAlignment="1">
      <alignment vertical="center" wrapText="1"/>
    </xf>
    <xf numFmtId="0" fontId="14" fillId="11" borderId="1" xfId="0" applyFont="1" applyFill="1" applyBorder="1" applyAlignment="1">
      <alignment horizontal="left" vertical="center" wrapText="1"/>
    </xf>
    <xf numFmtId="0" fontId="14" fillId="11" borderId="6" xfId="0" applyFont="1" applyFill="1" applyBorder="1" applyAlignment="1">
      <alignment horizontal="left" vertical="center"/>
    </xf>
    <xf numFmtId="0" fontId="13" fillId="11" borderId="5" xfId="0" applyFont="1" applyFill="1" applyBorder="1" applyAlignment="1">
      <alignment horizontal="left" vertical="center"/>
    </xf>
    <xf numFmtId="0" fontId="1" fillId="7" borderId="32" xfId="0" applyFont="1" applyFill="1" applyBorder="1" applyAlignment="1">
      <alignment horizontal="left" vertical="center"/>
    </xf>
    <xf numFmtId="0" fontId="29" fillId="12" borderId="32" xfId="0" quotePrefix="1" applyFont="1" applyFill="1" applyBorder="1" applyAlignment="1">
      <alignment wrapText="1"/>
    </xf>
    <xf numFmtId="0" fontId="9" fillId="0" borderId="38" xfId="0" applyFont="1" applyBorder="1" applyAlignment="1">
      <alignment wrapText="1"/>
    </xf>
    <xf numFmtId="0" fontId="9" fillId="0" borderId="32" xfId="0" applyFont="1" applyBorder="1" applyAlignment="1">
      <alignment wrapText="1"/>
    </xf>
    <xf numFmtId="0" fontId="10" fillId="0" borderId="36" xfId="0" applyFont="1" applyBorder="1" applyAlignment="1">
      <alignment vertical="top" wrapText="1"/>
    </xf>
    <xf numFmtId="0" fontId="21" fillId="2" borderId="73"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3" fillId="12" borderId="36" xfId="0" applyFont="1" applyFill="1" applyBorder="1" applyAlignment="1">
      <alignment vertical="center" wrapText="1"/>
    </xf>
    <xf numFmtId="0" fontId="1" fillId="12" borderId="36" xfId="0" applyFont="1" applyFill="1" applyBorder="1" applyAlignment="1">
      <alignment vertical="center" wrapText="1"/>
    </xf>
    <xf numFmtId="0" fontId="1" fillId="2" borderId="32" xfId="0" applyFont="1" applyFill="1" applyBorder="1" applyAlignment="1">
      <alignment horizontal="center" vertical="center" wrapText="1"/>
    </xf>
    <xf numFmtId="0" fontId="1" fillId="0" borderId="67" xfId="0" applyFont="1" applyBorder="1" applyAlignment="1">
      <alignment vertical="center" wrapText="1"/>
    </xf>
    <xf numFmtId="0" fontId="0" fillId="17" borderId="0" xfId="0" applyFill="1"/>
    <xf numFmtId="0" fontId="0" fillId="17" borderId="75" xfId="0" applyFill="1" applyBorder="1"/>
    <xf numFmtId="0" fontId="1" fillId="0" borderId="32" xfId="0" applyFont="1" applyBorder="1" applyAlignment="1">
      <alignment vertical="top" wrapText="1"/>
    </xf>
    <xf numFmtId="0" fontId="1" fillId="12" borderId="24" xfId="0" applyFont="1" applyFill="1" applyBorder="1" applyAlignment="1">
      <alignment vertical="center" wrapText="1"/>
    </xf>
    <xf numFmtId="0" fontId="23" fillId="12" borderId="32" xfId="0" applyFont="1" applyFill="1" applyBorder="1" applyAlignment="1">
      <alignment horizontal="left" vertical="center"/>
    </xf>
    <xf numFmtId="0" fontId="23" fillId="0" borderId="32" xfId="0" applyFont="1" applyBorder="1" applyAlignment="1">
      <alignment horizontal="left" vertical="center" wrapText="1"/>
    </xf>
    <xf numFmtId="0" fontId="1" fillId="8" borderId="32" xfId="0" applyFont="1" applyFill="1" applyBorder="1" applyAlignment="1">
      <alignment horizontal="left" vertical="top" wrapText="1"/>
    </xf>
    <xf numFmtId="0" fontId="18" fillId="0" borderId="12" xfId="0" applyFont="1" applyBorder="1" applyAlignment="1">
      <alignment vertical="center" wrapText="1"/>
    </xf>
    <xf numFmtId="0" fontId="1" fillId="15" borderId="9" xfId="0" applyFont="1" applyFill="1" applyBorder="1" applyAlignment="1">
      <alignment vertical="top" wrapText="1"/>
    </xf>
    <xf numFmtId="0" fontId="4"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left" vertical="center" wrapText="1"/>
    </xf>
    <xf numFmtId="0" fontId="10" fillId="4" borderId="6" xfId="0" applyFont="1" applyFill="1" applyBorder="1" applyAlignment="1">
      <alignment horizontal="left" vertical="center"/>
    </xf>
    <xf numFmtId="0" fontId="14" fillId="4" borderId="1" xfId="0" applyFont="1" applyFill="1" applyBorder="1" applyAlignment="1">
      <alignment vertical="center" wrapText="1"/>
    </xf>
    <xf numFmtId="0" fontId="1" fillId="4" borderId="7" xfId="0" applyFont="1" applyFill="1" applyBorder="1" applyAlignment="1">
      <alignment vertical="center" wrapText="1"/>
    </xf>
    <xf numFmtId="0" fontId="1" fillId="4" borderId="9" xfId="0" applyFont="1" applyFill="1" applyBorder="1" applyAlignment="1">
      <alignment horizontal="left" vertical="center"/>
    </xf>
    <xf numFmtId="0" fontId="13" fillId="0" borderId="11" xfId="0" applyFont="1" applyBorder="1" applyAlignment="1">
      <alignment horizontal="left" vertical="center"/>
    </xf>
    <xf numFmtId="0" fontId="14" fillId="0" borderId="12" xfId="0" applyFont="1" applyBorder="1" applyAlignment="1">
      <alignment vertical="center" wrapText="1"/>
    </xf>
    <xf numFmtId="0" fontId="10" fillId="0" borderId="38" xfId="0" applyFont="1" applyBorder="1" applyAlignment="1">
      <alignment vertical="center" wrapText="1"/>
    </xf>
    <xf numFmtId="0" fontId="0" fillId="3" borderId="32" xfId="0" applyFill="1" applyBorder="1" applyAlignment="1">
      <alignment horizontal="center" vertical="center"/>
    </xf>
    <xf numFmtId="0" fontId="11" fillId="3" borderId="32" xfId="0" applyFont="1" applyFill="1" applyBorder="1" applyAlignment="1">
      <alignment horizontal="center" vertical="center"/>
    </xf>
    <xf numFmtId="0" fontId="0" fillId="17" borderId="32" xfId="0" applyFill="1" applyBorder="1"/>
    <xf numFmtId="0" fontId="0" fillId="17" borderId="32" xfId="0" applyFill="1" applyBorder="1" applyAlignment="1">
      <alignment horizontal="center" vertical="center"/>
    </xf>
    <xf numFmtId="0" fontId="0" fillId="7" borderId="32" xfId="0" applyFill="1" applyBorder="1" applyAlignment="1">
      <alignment horizontal="center" vertical="center"/>
    </xf>
    <xf numFmtId="0" fontId="0" fillId="7" borderId="0" xfId="0" applyFill="1" applyAlignment="1">
      <alignment horizontal="center" vertical="center"/>
    </xf>
    <xf numFmtId="0" fontId="11" fillId="7" borderId="32" xfId="0" applyFont="1" applyFill="1" applyBorder="1" applyAlignment="1">
      <alignment horizontal="center" vertical="center"/>
    </xf>
    <xf numFmtId="0" fontId="11" fillId="7" borderId="0" xfId="0" applyFont="1" applyFill="1" applyAlignment="1">
      <alignment horizontal="center" vertical="center"/>
    </xf>
    <xf numFmtId="0" fontId="12" fillId="7" borderId="0" xfId="0" applyFont="1" applyFill="1" applyAlignment="1">
      <alignment horizontal="center" vertical="center"/>
    </xf>
    <xf numFmtId="0" fontId="15" fillId="7" borderId="0" xfId="0" applyFont="1" applyFill="1" applyAlignment="1">
      <alignment horizontal="center" vertical="center"/>
    </xf>
    <xf numFmtId="0" fontId="28" fillId="7" borderId="0" xfId="0" applyFont="1" applyFill="1" applyAlignment="1">
      <alignment horizontal="center" vertical="center"/>
    </xf>
    <xf numFmtId="0" fontId="23" fillId="0" borderId="32" xfId="0" applyFont="1" applyBorder="1" applyAlignment="1">
      <alignment vertical="center" wrapText="1"/>
    </xf>
    <xf numFmtId="0" fontId="42" fillId="4" borderId="0" xfId="0" applyFont="1" applyFill="1" applyAlignment="1">
      <alignment horizontal="center" vertical="center"/>
    </xf>
    <xf numFmtId="0" fontId="1" fillId="0" borderId="32" xfId="0" applyFont="1" applyBorder="1" applyAlignment="1" applyProtection="1">
      <alignment horizontal="center" vertical="center"/>
      <protection locked="0"/>
    </xf>
    <xf numFmtId="0" fontId="0" fillId="17" borderId="0" xfId="0" applyFill="1" applyProtection="1">
      <protection locked="0"/>
    </xf>
    <xf numFmtId="0" fontId="1" fillId="3" borderId="8" xfId="0" applyFont="1" applyFill="1" applyBorder="1" applyAlignment="1" applyProtection="1">
      <alignment horizontal="center" vertical="center"/>
      <protection locked="0"/>
    </xf>
    <xf numFmtId="0" fontId="1" fillId="12" borderId="8" xfId="0"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3" borderId="32" xfId="0" applyFont="1" applyFill="1" applyBorder="1" applyAlignment="1" applyProtection="1">
      <alignment horizontal="center" vertical="center"/>
      <protection locked="0"/>
    </xf>
    <xf numFmtId="0" fontId="1" fillId="12" borderId="32" xfId="0" applyFont="1" applyFill="1" applyBorder="1" applyAlignment="1" applyProtection="1">
      <alignment horizontal="center" vertical="center"/>
      <protection locked="0"/>
    </xf>
    <xf numFmtId="0" fontId="1" fillId="3" borderId="37" xfId="0" applyFont="1" applyFill="1" applyBorder="1" applyAlignment="1" applyProtection="1">
      <alignment horizontal="center" vertical="center"/>
      <protection locked="0"/>
    </xf>
    <xf numFmtId="0" fontId="1" fillId="12" borderId="37"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0" fillId="7" borderId="0" xfId="0" applyFill="1" applyProtection="1">
      <protection locked="0"/>
    </xf>
    <xf numFmtId="0" fontId="1" fillId="3" borderId="38" xfId="0" applyFont="1" applyFill="1" applyBorder="1" applyAlignment="1" applyProtection="1">
      <alignment horizontal="center" vertical="center" wrapText="1"/>
      <protection locked="0"/>
    </xf>
    <xf numFmtId="0" fontId="1" fillId="12" borderId="32" xfId="0" applyFont="1" applyFill="1" applyBorder="1" applyAlignment="1" applyProtection="1">
      <alignment horizontal="center" vertical="center" wrapText="1"/>
      <protection locked="0"/>
    </xf>
    <xf numFmtId="0" fontId="1" fillId="3" borderId="32"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12" borderId="36" xfId="0" applyFont="1" applyFill="1" applyBorder="1" applyAlignment="1" applyProtection="1">
      <alignment horizontal="center" vertical="center"/>
      <protection locked="0"/>
    </xf>
    <xf numFmtId="0" fontId="1" fillId="3" borderId="37" xfId="0" applyFont="1" applyFill="1" applyBorder="1" applyAlignment="1" applyProtection="1">
      <alignment horizontal="center" vertical="center" wrapText="1"/>
      <protection locked="0"/>
    </xf>
    <xf numFmtId="0" fontId="38" fillId="0" borderId="0" xfId="0" applyFont="1"/>
    <xf numFmtId="0" fontId="37" fillId="0" borderId="32" xfId="0" applyFont="1" applyBorder="1" applyAlignment="1">
      <alignment horizontal="center"/>
    </xf>
    <xf numFmtId="0" fontId="10" fillId="6" borderId="32" xfId="1" applyFont="1" applyFill="1" applyBorder="1" applyAlignment="1">
      <alignment horizontal="left" vertical="center" wrapText="1"/>
    </xf>
    <xf numFmtId="0" fontId="4" fillId="0" borderId="32" xfId="0" applyFont="1" applyBorder="1" applyAlignment="1">
      <alignment horizontal="left" vertical="top" wrapText="1"/>
    </xf>
    <xf numFmtId="49" fontId="1" fillId="6" borderId="43" xfId="0" applyNumberFormat="1" applyFont="1" applyFill="1" applyBorder="1" applyAlignment="1">
      <alignment horizontal="left" vertical="center" wrapText="1"/>
    </xf>
    <xf numFmtId="0" fontId="1" fillId="18" borderId="32" xfId="0" applyFont="1" applyFill="1" applyBorder="1" applyAlignment="1">
      <alignment horizontal="center" vertical="center"/>
    </xf>
    <xf numFmtId="0" fontId="1" fillId="18" borderId="32" xfId="0" applyFont="1" applyFill="1" applyBorder="1" applyAlignment="1" applyProtection="1">
      <alignment horizontal="center" vertical="center"/>
      <protection locked="0"/>
    </xf>
    <xf numFmtId="0" fontId="4" fillId="7" borderId="32" xfId="0" applyFont="1" applyFill="1" applyBorder="1" applyAlignment="1">
      <alignment horizontal="center" vertical="center"/>
    </xf>
    <xf numFmtId="0" fontId="48" fillId="17" borderId="75" xfId="0" applyFont="1" applyFill="1" applyBorder="1"/>
    <xf numFmtId="0" fontId="0" fillId="7" borderId="86" xfId="0" applyFill="1" applyBorder="1"/>
    <xf numFmtId="0" fontId="23" fillId="0" borderId="32" xfId="0" applyFont="1" applyBorder="1" applyAlignment="1">
      <alignment horizontal="left" vertical="top" wrapText="1"/>
    </xf>
    <xf numFmtId="0" fontId="0" fillId="7" borderId="87" xfId="0" applyFill="1" applyBorder="1"/>
    <xf numFmtId="0" fontId="0" fillId="7" borderId="88" xfId="0" applyFill="1" applyBorder="1"/>
    <xf numFmtId="0" fontId="1" fillId="0" borderId="0" xfId="0" applyFont="1" applyAlignment="1">
      <alignment vertical="center" wrapText="1"/>
    </xf>
    <xf numFmtId="0" fontId="21" fillId="2" borderId="9" xfId="0" applyFont="1" applyFill="1" applyBorder="1" applyAlignment="1">
      <alignment horizontal="center" vertical="center" wrapText="1"/>
    </xf>
    <xf numFmtId="0" fontId="8" fillId="4" borderId="6" xfId="0" applyFont="1" applyFill="1" applyBorder="1" applyAlignment="1">
      <alignment vertical="center" wrapText="1"/>
    </xf>
    <xf numFmtId="0" fontId="1" fillId="0" borderId="28" xfId="0" applyFont="1" applyBorder="1" applyAlignment="1">
      <alignment vertical="center" wrapText="1"/>
    </xf>
    <xf numFmtId="0" fontId="14" fillId="4" borderId="6" xfId="0" applyFont="1" applyFill="1" applyBorder="1" applyAlignment="1">
      <alignment vertical="center" wrapText="1"/>
    </xf>
    <xf numFmtId="0" fontId="4" fillId="6" borderId="7" xfId="0" applyFont="1" applyFill="1" applyBorder="1" applyAlignment="1">
      <alignment horizontal="left" vertical="center"/>
    </xf>
    <xf numFmtId="0" fontId="13" fillId="10" borderId="5" xfId="0" applyFont="1" applyFill="1" applyBorder="1" applyAlignment="1">
      <alignment vertical="center" wrapText="1"/>
    </xf>
    <xf numFmtId="0" fontId="4" fillId="0" borderId="89" xfId="0" applyFont="1" applyBorder="1" applyAlignment="1">
      <alignment vertical="center" wrapText="1"/>
    </xf>
    <xf numFmtId="0" fontId="4" fillId="0" borderId="7" xfId="0" applyFont="1" applyBorder="1" applyAlignment="1">
      <alignment vertical="center" wrapText="1"/>
    </xf>
    <xf numFmtId="0" fontId="4" fillId="0" borderId="15" xfId="0" applyFont="1" applyBorder="1" applyAlignment="1">
      <alignment vertical="center" wrapText="1"/>
    </xf>
    <xf numFmtId="0" fontId="1" fillId="0" borderId="48" xfId="0" applyFont="1" applyBorder="1" applyAlignment="1">
      <alignment vertical="center" wrapText="1"/>
    </xf>
    <xf numFmtId="0" fontId="1" fillId="0" borderId="6" xfId="0" applyFont="1" applyBorder="1" applyAlignment="1">
      <alignment horizontal="left" vertical="center" wrapText="1"/>
    </xf>
    <xf numFmtId="0" fontId="13" fillId="0" borderId="7" xfId="0" applyFont="1" applyBorder="1" applyAlignment="1">
      <alignment horizontal="left" vertical="center"/>
    </xf>
    <xf numFmtId="0" fontId="14" fillId="8" borderId="6" xfId="0" applyFont="1" applyFill="1" applyBorder="1" applyAlignment="1">
      <alignment horizontal="left" vertical="center" wrapText="1"/>
    </xf>
    <xf numFmtId="0" fontId="1" fillId="0" borderId="90" xfId="0" applyFont="1" applyBorder="1" applyAlignment="1">
      <alignment vertical="center" wrapText="1"/>
    </xf>
    <xf numFmtId="0" fontId="4" fillId="0" borderId="39" xfId="0" applyFont="1" applyBorder="1" applyAlignment="1">
      <alignment vertical="center" wrapText="1"/>
    </xf>
    <xf numFmtId="0" fontId="13" fillId="0" borderId="7" xfId="0" applyFont="1" applyBorder="1" applyAlignment="1">
      <alignment vertical="center" wrapText="1"/>
    </xf>
    <xf numFmtId="0" fontId="4" fillId="0" borderId="31" xfId="0" applyFont="1" applyBorder="1" applyAlignment="1">
      <alignment vertical="center" wrapText="1"/>
    </xf>
    <xf numFmtId="0" fontId="4" fillId="0" borderId="38" xfId="0" applyFont="1" applyBorder="1" applyAlignment="1">
      <alignment horizontal="left" vertical="center"/>
    </xf>
    <xf numFmtId="0" fontId="1" fillId="0" borderId="15" xfId="0" applyFont="1" applyBorder="1" applyAlignment="1">
      <alignment vertical="center" wrapText="1"/>
    </xf>
    <xf numFmtId="0" fontId="1" fillId="0" borderId="24" xfId="0" applyFont="1" applyBorder="1" applyAlignment="1">
      <alignment wrapText="1"/>
    </xf>
    <xf numFmtId="0" fontId="23" fillId="15" borderId="96" xfId="0" applyFont="1" applyFill="1" applyBorder="1" applyAlignment="1">
      <alignment vertical="top"/>
    </xf>
    <xf numFmtId="0" fontId="1" fillId="15" borderId="97" xfId="0" applyFont="1" applyFill="1" applyBorder="1" applyAlignment="1">
      <alignment vertical="top" wrapText="1"/>
    </xf>
    <xf numFmtId="0" fontId="23" fillId="15" borderId="93" xfId="0" applyFont="1" applyFill="1" applyBorder="1" applyAlignment="1">
      <alignment vertical="top"/>
    </xf>
    <xf numFmtId="0" fontId="23" fillId="15" borderId="93" xfId="0" applyFont="1" applyFill="1" applyBorder="1" applyAlignment="1">
      <alignment vertical="top" wrapText="1"/>
    </xf>
    <xf numFmtId="0" fontId="0" fillId="17" borderId="98" xfId="0" applyFill="1" applyBorder="1"/>
    <xf numFmtId="0" fontId="0" fillId="17" borderId="42" xfId="0" applyFill="1" applyBorder="1"/>
    <xf numFmtId="0" fontId="23" fillId="15" borderId="94" xfId="0" applyFont="1" applyFill="1" applyBorder="1" applyAlignment="1">
      <alignment vertical="top" wrapText="1"/>
    </xf>
    <xf numFmtId="0" fontId="23" fillId="15" borderId="91" xfId="0" applyFont="1" applyFill="1" applyBorder="1" applyAlignment="1">
      <alignment vertical="top"/>
    </xf>
    <xf numFmtId="0" fontId="1" fillId="4" borderId="92" xfId="0" applyFont="1" applyFill="1" applyBorder="1"/>
    <xf numFmtId="0" fontId="1" fillId="4" borderId="40" xfId="0" applyFont="1" applyFill="1" applyBorder="1"/>
    <xf numFmtId="0" fontId="1" fillId="4" borderId="41" xfId="0" applyFont="1" applyFill="1" applyBorder="1"/>
    <xf numFmtId="0" fontId="1" fillId="19" borderId="7" xfId="0" applyFont="1" applyFill="1" applyBorder="1" applyAlignment="1">
      <alignment horizontal="center" vertical="center"/>
    </xf>
    <xf numFmtId="0" fontId="23" fillId="12" borderId="38" xfId="0" applyFont="1" applyFill="1" applyBorder="1" applyAlignment="1">
      <alignment horizontal="left" vertical="center" wrapText="1"/>
    </xf>
    <xf numFmtId="0" fontId="23" fillId="12" borderId="39" xfId="0" applyFont="1" applyFill="1" applyBorder="1" applyAlignment="1">
      <alignment horizontal="left" vertical="center" wrapText="1"/>
    </xf>
    <xf numFmtId="0" fontId="1" fillId="0" borderId="36" xfId="0" applyFont="1" applyBorder="1" applyAlignment="1" applyProtection="1">
      <alignment horizontal="center" vertical="center"/>
      <protection locked="0"/>
    </xf>
    <xf numFmtId="0" fontId="0" fillId="17" borderId="0" xfId="0" applyFill="1" applyAlignment="1">
      <alignment horizontal="center" vertical="center"/>
    </xf>
    <xf numFmtId="0" fontId="27" fillId="3" borderId="29" xfId="0" applyFont="1" applyFill="1" applyBorder="1" applyAlignment="1">
      <alignment vertical="center" wrapText="1"/>
    </xf>
    <xf numFmtId="0" fontId="4" fillId="5" borderId="2" xfId="0" applyFont="1" applyFill="1" applyBorder="1" applyAlignment="1">
      <alignment horizontal="left" vertical="center"/>
    </xf>
    <xf numFmtId="0" fontId="5" fillId="5" borderId="99" xfId="0" applyFont="1" applyFill="1" applyBorder="1" applyAlignment="1">
      <alignment horizontal="left" vertical="center"/>
    </xf>
    <xf numFmtId="0" fontId="1" fillId="5" borderId="2" xfId="0" applyFont="1" applyFill="1" applyBorder="1" applyAlignment="1">
      <alignment vertical="center" wrapText="1"/>
    </xf>
    <xf numFmtId="0" fontId="6" fillId="5" borderId="99" xfId="0" applyFont="1" applyFill="1" applyBorder="1" applyAlignment="1">
      <alignment vertical="center" wrapText="1"/>
    </xf>
    <xf numFmtId="0" fontId="0" fillId="13" borderId="0" xfId="0" applyFill="1" applyAlignment="1">
      <alignment horizontal="center" vertical="center"/>
    </xf>
    <xf numFmtId="0" fontId="1" fillId="0" borderId="43" xfId="0" applyFont="1" applyBorder="1" applyAlignment="1">
      <alignment horizontal="left" vertical="top" wrapText="1"/>
    </xf>
    <xf numFmtId="0" fontId="1" fillId="0" borderId="43" xfId="0" applyFont="1" applyBorder="1" applyAlignment="1">
      <alignment vertical="center" wrapText="1"/>
    </xf>
    <xf numFmtId="0" fontId="23" fillId="0" borderId="43" xfId="0" applyFont="1" applyBorder="1" applyAlignment="1">
      <alignment vertical="center" wrapText="1"/>
    </xf>
    <xf numFmtId="0" fontId="23" fillId="0" borderId="100" xfId="0" applyFont="1" applyBorder="1" applyAlignment="1">
      <alignment vertical="center" wrapText="1"/>
    </xf>
    <xf numFmtId="0" fontId="10" fillId="0" borderId="37" xfId="0" applyFont="1" applyBorder="1" applyAlignment="1">
      <alignment vertical="center" wrapText="1"/>
    </xf>
    <xf numFmtId="9" fontId="0" fillId="7" borderId="32" xfId="3" applyFont="1" applyFill="1" applyBorder="1" applyAlignment="1">
      <alignment horizontal="center" vertical="center"/>
    </xf>
    <xf numFmtId="0" fontId="1" fillId="0" borderId="46" xfId="0" applyFont="1" applyBorder="1" applyAlignment="1">
      <alignment wrapText="1"/>
    </xf>
    <xf numFmtId="0" fontId="4" fillId="0" borderId="32" xfId="0" applyFont="1" applyBorder="1" applyAlignment="1">
      <alignment wrapText="1"/>
    </xf>
    <xf numFmtId="0" fontId="18" fillId="16" borderId="32" xfId="0" applyFont="1" applyFill="1" applyBorder="1" applyAlignment="1">
      <alignment vertical="top" wrapText="1"/>
    </xf>
    <xf numFmtId="0" fontId="18" fillId="16" borderId="32" xfId="0" applyFont="1" applyFill="1" applyBorder="1" applyAlignment="1">
      <alignment wrapText="1"/>
    </xf>
    <xf numFmtId="0" fontId="2" fillId="0" borderId="1" xfId="0" applyFont="1" applyBorder="1" applyAlignment="1">
      <alignment vertical="center" wrapText="1"/>
    </xf>
    <xf numFmtId="0" fontId="1" fillId="0" borderId="2" xfId="0" applyFont="1" applyBorder="1" applyAlignment="1">
      <alignment vertical="center" wrapText="1"/>
    </xf>
    <xf numFmtId="0" fontId="18" fillId="0" borderId="49" xfId="0" applyFont="1" applyBorder="1" applyAlignment="1">
      <alignment horizontal="left" vertical="center" wrapText="1"/>
    </xf>
    <xf numFmtId="0" fontId="17" fillId="0" borderId="15" xfId="0" applyFont="1" applyBorder="1" applyAlignment="1">
      <alignment horizontal="left" vertical="center"/>
    </xf>
    <xf numFmtId="0" fontId="35" fillId="7" borderId="32" xfId="0" applyFont="1" applyFill="1" applyBorder="1" applyAlignment="1">
      <alignment horizontal="center" vertical="center"/>
    </xf>
    <xf numFmtId="0" fontId="18" fillId="16" borderId="32" xfId="0" applyFont="1" applyFill="1" applyBorder="1" applyAlignment="1">
      <alignment horizontal="left" vertical="top" wrapText="1"/>
    </xf>
    <xf numFmtId="0" fontId="2" fillId="0" borderId="32" xfId="0" applyFont="1" applyBorder="1" applyAlignment="1">
      <alignment horizontal="center" vertical="center"/>
    </xf>
    <xf numFmtId="0" fontId="2" fillId="0" borderId="32" xfId="0" applyFont="1" applyBorder="1" applyAlignment="1" applyProtection="1">
      <alignment horizontal="center" vertical="center"/>
      <protection locked="0"/>
    </xf>
    <xf numFmtId="0" fontId="45" fillId="7" borderId="32" xfId="0" applyFont="1" applyFill="1" applyBorder="1" applyAlignment="1">
      <alignment horizontal="center" vertical="center"/>
    </xf>
    <xf numFmtId="0" fontId="39" fillId="7" borderId="32" xfId="0" applyFont="1" applyFill="1" applyBorder="1" applyAlignment="1">
      <alignment horizontal="center" vertical="center"/>
    </xf>
    <xf numFmtId="0" fontId="2" fillId="7" borderId="32" xfId="0" applyFont="1" applyFill="1" applyBorder="1" applyAlignment="1">
      <alignment horizontal="center" vertical="center"/>
    </xf>
    <xf numFmtId="165" fontId="4" fillId="7" borderId="32" xfId="3" applyNumberFormat="1" applyFont="1" applyFill="1" applyBorder="1" applyAlignment="1">
      <alignment horizontal="center" vertical="center"/>
    </xf>
    <xf numFmtId="0" fontId="0" fillId="17" borderId="92" xfId="0" applyFill="1" applyBorder="1"/>
    <xf numFmtId="0" fontId="0" fillId="17" borderId="92" xfId="0" applyFill="1" applyBorder="1" applyAlignment="1">
      <alignment horizontal="center" vertical="center"/>
    </xf>
    <xf numFmtId="0" fontId="0" fillId="17" borderId="100" xfId="0" applyFill="1" applyBorder="1" applyAlignment="1">
      <alignment horizontal="center" vertical="center"/>
    </xf>
    <xf numFmtId="0" fontId="0" fillId="17" borderId="74" xfId="0" applyFill="1" applyBorder="1" applyAlignment="1">
      <alignment horizontal="center" vertical="center"/>
    </xf>
    <xf numFmtId="0" fontId="0" fillId="17" borderId="45" xfId="0" applyFill="1" applyBorder="1" applyAlignment="1">
      <alignment horizontal="center" vertical="center"/>
    </xf>
    <xf numFmtId="0" fontId="0" fillId="17" borderId="36" xfId="0" applyFill="1" applyBorder="1" applyAlignment="1">
      <alignment horizontal="center" vertical="center"/>
    </xf>
    <xf numFmtId="0" fontId="0" fillId="17" borderId="39" xfId="0" applyFill="1" applyBorder="1"/>
    <xf numFmtId="0" fontId="48" fillId="17" borderId="98" xfId="0" applyFont="1" applyFill="1" applyBorder="1"/>
    <xf numFmtId="0" fontId="0" fillId="17" borderId="42" xfId="0" applyFill="1" applyBorder="1" applyProtection="1">
      <protection locked="0"/>
    </xf>
    <xf numFmtId="0" fontId="0" fillId="7" borderId="0" xfId="0" applyFill="1" applyAlignment="1">
      <alignment wrapText="1"/>
    </xf>
    <xf numFmtId="0" fontId="1" fillId="12" borderId="32" xfId="0" applyFont="1" applyFill="1" applyBorder="1" applyAlignment="1">
      <alignment vertical="top" wrapText="1"/>
    </xf>
    <xf numFmtId="0" fontId="8" fillId="0" borderId="32" xfId="0" applyFont="1" applyBorder="1" applyAlignment="1">
      <alignment vertical="center" wrapText="1"/>
    </xf>
    <xf numFmtId="0" fontId="1" fillId="6" borderId="2" xfId="0" applyFont="1" applyFill="1" applyBorder="1" applyAlignment="1">
      <alignment vertical="center" wrapText="1"/>
    </xf>
    <xf numFmtId="165" fontId="0" fillId="7" borderId="0" xfId="3" applyNumberFormat="1" applyFont="1" applyFill="1" applyAlignment="1">
      <alignment horizontal="center" vertical="center"/>
    </xf>
    <xf numFmtId="165" fontId="0" fillId="17" borderId="92" xfId="0" applyNumberFormat="1" applyFill="1" applyBorder="1" applyAlignment="1">
      <alignment horizontal="center" vertical="center"/>
    </xf>
    <xf numFmtId="0" fontId="0" fillId="17" borderId="39" xfId="0" applyFill="1" applyBorder="1" applyAlignment="1">
      <alignment horizontal="center" vertical="center"/>
    </xf>
    <xf numFmtId="0" fontId="0" fillId="17" borderId="42" xfId="0" applyFill="1" applyBorder="1" applyAlignment="1">
      <alignment horizontal="center" vertical="center"/>
    </xf>
    <xf numFmtId="9" fontId="1" fillId="0" borderId="32" xfId="3" applyFont="1" applyBorder="1" applyAlignment="1" applyProtection="1">
      <alignment horizontal="center" vertical="center"/>
      <protection locked="0"/>
    </xf>
    <xf numFmtId="9" fontId="2" fillId="0" borderId="32" xfId="3" applyFont="1" applyBorder="1" applyAlignment="1">
      <alignment horizontal="center" vertical="center"/>
    </xf>
    <xf numFmtId="9" fontId="1" fillId="18" borderId="32" xfId="3" applyFont="1" applyFill="1" applyBorder="1" applyAlignment="1">
      <alignment horizontal="center" vertical="center"/>
    </xf>
    <xf numFmtId="9" fontId="0" fillId="7" borderId="0" xfId="3" applyFont="1" applyFill="1" applyProtection="1">
      <protection locked="0"/>
    </xf>
    <xf numFmtId="9" fontId="0" fillId="7" borderId="0" xfId="3" applyFont="1" applyFill="1"/>
    <xf numFmtId="9" fontId="1" fillId="18" borderId="32" xfId="3" applyFont="1" applyFill="1" applyBorder="1" applyAlignment="1" applyProtection="1">
      <alignment horizontal="center" vertical="center"/>
      <protection locked="0"/>
    </xf>
    <xf numFmtId="0" fontId="1" fillId="12" borderId="37" xfId="0" applyFont="1" applyFill="1" applyBorder="1" applyAlignment="1">
      <alignment vertical="top" wrapText="1"/>
    </xf>
    <xf numFmtId="0" fontId="50" fillId="7" borderId="0" xfId="4" applyFill="1"/>
    <xf numFmtId="0" fontId="24" fillId="2" borderId="3" xfId="0" applyFont="1" applyFill="1" applyBorder="1" applyAlignment="1">
      <alignment horizontal="center"/>
    </xf>
    <xf numFmtId="0" fontId="25" fillId="20" borderId="74" xfId="0" applyFont="1" applyFill="1" applyBorder="1" applyAlignment="1">
      <alignment horizontal="center" vertical="center"/>
    </xf>
    <xf numFmtId="0" fontId="25" fillId="20" borderId="39" xfId="0" applyFont="1" applyFill="1" applyBorder="1" applyAlignment="1">
      <alignment horizontal="center" vertical="center"/>
    </xf>
    <xf numFmtId="0" fontId="25" fillId="20" borderId="41" xfId="0" applyFont="1" applyFill="1" applyBorder="1" applyAlignment="1">
      <alignment horizontal="center" vertical="center"/>
    </xf>
    <xf numFmtId="0" fontId="25" fillId="20" borderId="95" xfId="0" applyFont="1" applyFill="1" applyBorder="1" applyAlignment="1">
      <alignment horizontal="center" vertical="center"/>
    </xf>
    <xf numFmtId="0" fontId="1" fillId="4" borderId="0" xfId="0" applyFont="1" applyFill="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1" fillId="2" borderId="21" xfId="0" applyFont="1" applyFill="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locked="0"/>
    </xf>
    <xf numFmtId="0" fontId="1" fillId="2" borderId="47"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0" fillId="0" borderId="60" xfId="0" applyBorder="1" applyAlignment="1">
      <alignment horizontal="center"/>
    </xf>
    <xf numFmtId="0" fontId="0" fillId="0" borderId="58" xfId="0" applyBorder="1"/>
    <xf numFmtId="0" fontId="29" fillId="0" borderId="32" xfId="0" applyFont="1" applyBorder="1" applyAlignment="1">
      <alignment horizontal="center"/>
    </xf>
    <xf numFmtId="49" fontId="1" fillId="6" borderId="32" xfId="0" applyNumberFormat="1" applyFont="1" applyFill="1" applyBorder="1" applyAlignment="1">
      <alignment horizontal="left" vertical="center" wrapText="1"/>
    </xf>
    <xf numFmtId="0" fontId="5" fillId="3" borderId="21" xfId="0" applyFont="1" applyFill="1" applyBorder="1" applyAlignment="1">
      <alignment horizontal="left" vertical="center"/>
    </xf>
    <xf numFmtId="0" fontId="6" fillId="3" borderId="24" xfId="0" applyFont="1" applyFill="1" applyBorder="1" applyAlignment="1">
      <alignment vertical="center" wrapText="1"/>
    </xf>
    <xf numFmtId="0" fontId="53" fillId="2" borderId="36" xfId="0" applyFont="1" applyFill="1" applyBorder="1" applyAlignment="1">
      <alignment horizontal="center" vertical="center" wrapText="1"/>
    </xf>
    <xf numFmtId="0" fontId="53" fillId="2" borderId="36" xfId="0" applyFont="1" applyFill="1" applyBorder="1" applyAlignment="1" applyProtection="1">
      <alignment horizontal="center" vertical="center" wrapText="1"/>
      <protection locked="0"/>
    </xf>
    <xf numFmtId="49" fontId="1" fillId="15" borderId="97" xfId="0" applyNumberFormat="1" applyFont="1" applyFill="1" applyBorder="1" applyAlignment="1">
      <alignment horizontal="center" vertical="center" wrapText="1"/>
    </xf>
    <xf numFmtId="49" fontId="1" fillId="4" borderId="0" xfId="0" applyNumberFormat="1" applyFont="1" applyFill="1" applyAlignment="1">
      <alignment horizontal="center" vertical="center"/>
    </xf>
    <xf numFmtId="49" fontId="21" fillId="2" borderId="0" xfId="0" applyNumberFormat="1" applyFont="1" applyFill="1" applyAlignment="1">
      <alignment horizontal="center" vertical="center" wrapText="1"/>
    </xf>
    <xf numFmtId="49" fontId="1" fillId="4" borderId="41" xfId="0" applyNumberFormat="1" applyFont="1" applyFill="1" applyBorder="1" applyAlignment="1">
      <alignment horizontal="center" vertical="center"/>
    </xf>
    <xf numFmtId="49" fontId="1" fillId="15" borderId="32" xfId="0" applyNumberFormat="1" applyFont="1" applyFill="1" applyBorder="1" applyAlignment="1">
      <alignment horizontal="center" vertical="center" wrapText="1"/>
    </xf>
    <xf numFmtId="0" fontId="1" fillId="7" borderId="9" xfId="0" applyFont="1" applyFill="1" applyBorder="1" applyAlignment="1">
      <alignment vertical="top"/>
    </xf>
    <xf numFmtId="0" fontId="1" fillId="7" borderId="32" xfId="0" applyFont="1" applyFill="1" applyBorder="1" applyAlignment="1">
      <alignment vertical="top"/>
    </xf>
    <xf numFmtId="0" fontId="10" fillId="7" borderId="32" xfId="0" applyFont="1" applyFill="1" applyBorder="1" applyAlignment="1">
      <alignment vertical="center" wrapText="1"/>
    </xf>
    <xf numFmtId="0" fontId="1" fillId="7" borderId="5" xfId="0" applyFont="1" applyFill="1" applyBorder="1" applyAlignment="1" applyProtection="1">
      <alignment horizontal="center" vertical="center"/>
      <protection locked="0"/>
    </xf>
    <xf numFmtId="0" fontId="1" fillId="7" borderId="7" xfId="0" applyFont="1" applyFill="1" applyBorder="1" applyAlignment="1">
      <alignment horizontal="center" vertical="center"/>
    </xf>
    <xf numFmtId="1" fontId="0" fillId="3" borderId="32" xfId="0" applyNumberFormat="1" applyFill="1" applyBorder="1" applyAlignment="1">
      <alignment horizontal="center" vertical="center"/>
    </xf>
    <xf numFmtId="1" fontId="11" fillId="3" borderId="32" xfId="0" applyNumberFormat="1" applyFont="1" applyFill="1" applyBorder="1" applyAlignment="1">
      <alignment horizontal="center" vertical="center"/>
    </xf>
    <xf numFmtId="1" fontId="0" fillId="17" borderId="45" xfId="0" applyNumberFormat="1" applyFill="1" applyBorder="1" applyAlignment="1">
      <alignment horizontal="center" vertical="center"/>
    </xf>
    <xf numFmtId="1" fontId="0" fillId="17" borderId="32" xfId="0" applyNumberFormat="1" applyFill="1" applyBorder="1"/>
    <xf numFmtId="1" fontId="0" fillId="17" borderId="92" xfId="0" applyNumberFormat="1" applyFill="1" applyBorder="1" applyAlignment="1">
      <alignment horizontal="center" vertical="center"/>
    </xf>
    <xf numFmtId="1" fontId="10" fillId="12" borderId="32" xfId="0" applyNumberFormat="1" applyFont="1" applyFill="1" applyBorder="1" applyAlignment="1" applyProtection="1">
      <alignment horizontal="center" vertical="center" wrapText="1"/>
      <protection locked="0"/>
    </xf>
    <xf numFmtId="1" fontId="0" fillId="7" borderId="32" xfId="0" applyNumberFormat="1" applyFill="1" applyBorder="1" applyAlignment="1">
      <alignment horizontal="center" vertical="center"/>
    </xf>
    <xf numFmtId="0" fontId="35" fillId="17" borderId="0" xfId="0" applyFont="1" applyFill="1" applyAlignment="1">
      <alignment horizontal="center" vertical="center"/>
    </xf>
    <xf numFmtId="0" fontId="11" fillId="7" borderId="92" xfId="0" applyFont="1" applyFill="1" applyBorder="1" applyAlignment="1">
      <alignment horizontal="center" vertical="center"/>
    </xf>
    <xf numFmtId="0" fontId="11" fillId="7" borderId="42" xfId="0" applyFont="1" applyFill="1" applyBorder="1" applyAlignment="1">
      <alignment horizontal="center" vertical="center"/>
    </xf>
    <xf numFmtId="0" fontId="1" fillId="3" borderId="40" xfId="0" applyFont="1" applyFill="1" applyBorder="1" applyAlignment="1" applyProtection="1">
      <alignment horizontal="center" vertical="center"/>
      <protection locked="0"/>
    </xf>
    <xf numFmtId="0" fontId="1" fillId="3" borderId="43" xfId="0" applyFont="1" applyFill="1" applyBorder="1" applyAlignment="1" applyProtection="1">
      <alignment horizontal="center" vertical="center"/>
      <protection locked="0"/>
    </xf>
    <xf numFmtId="0" fontId="0" fillId="17" borderId="75" xfId="0" applyFill="1" applyBorder="1" applyProtection="1">
      <protection locked="0"/>
    </xf>
    <xf numFmtId="165" fontId="1" fillId="7" borderId="32" xfId="3" applyNumberFormat="1" applyFont="1" applyFill="1" applyBorder="1" applyAlignment="1" applyProtection="1">
      <alignment horizontal="center" vertical="center"/>
    </xf>
    <xf numFmtId="165" fontId="1" fillId="19" borderId="32" xfId="3" applyNumberFormat="1" applyFont="1" applyFill="1" applyBorder="1" applyAlignment="1" applyProtection="1">
      <alignment horizontal="center" vertical="center"/>
    </xf>
    <xf numFmtId="165" fontId="2" fillId="19" borderId="32" xfId="3" applyNumberFormat="1" applyFont="1" applyFill="1" applyBorder="1" applyAlignment="1" applyProtection="1">
      <alignment horizontal="center" vertical="center"/>
    </xf>
    <xf numFmtId="165" fontId="2" fillId="7" borderId="32" xfId="3" applyNumberFormat="1" applyFont="1" applyFill="1" applyBorder="1" applyAlignment="1" applyProtection="1">
      <alignment horizontal="center" vertical="center"/>
    </xf>
    <xf numFmtId="0" fontId="1" fillId="3" borderId="37" xfId="0" applyFont="1" applyFill="1" applyBorder="1" applyAlignment="1" applyProtection="1">
      <alignment horizontal="center"/>
      <protection locked="0"/>
    </xf>
    <xf numFmtId="0" fontId="1" fillId="12" borderId="37" xfId="0" applyFont="1" applyFill="1" applyBorder="1" applyAlignment="1" applyProtection="1">
      <alignment horizontal="center" vertical="center" wrapText="1"/>
      <protection locked="0"/>
    </xf>
    <xf numFmtId="0" fontId="0" fillId="17" borderId="100" xfId="0" applyFill="1" applyBorder="1"/>
    <xf numFmtId="0" fontId="0" fillId="17" borderId="74" xfId="0" applyFill="1" applyBorder="1"/>
    <xf numFmtId="0" fontId="0" fillId="17" borderId="40" xfId="0" applyFill="1" applyBorder="1"/>
    <xf numFmtId="0" fontId="0" fillId="17" borderId="41" xfId="0" applyFill="1" applyBorder="1"/>
    <xf numFmtId="0" fontId="0" fillId="17" borderId="95" xfId="0" applyFill="1" applyBorder="1"/>
    <xf numFmtId="0" fontId="0" fillId="21" borderId="32"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22" borderId="32"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0" fontId="0" fillId="23" borderId="32" xfId="0" applyFill="1" applyBorder="1" applyAlignment="1" applyProtection="1">
      <alignment horizontal="center" vertical="center"/>
      <protection locked="0"/>
    </xf>
    <xf numFmtId="0" fontId="0" fillId="24" borderId="32" xfId="0" applyFill="1" applyBorder="1" applyAlignment="1" applyProtection="1">
      <alignment horizontal="center" vertical="center"/>
      <protection locked="0"/>
    </xf>
    <xf numFmtId="0" fontId="22" fillId="24" borderId="43" xfId="0" applyFont="1" applyFill="1" applyBorder="1" applyAlignment="1">
      <alignment wrapText="1"/>
    </xf>
    <xf numFmtId="0" fontId="22" fillId="23" borderId="43" xfId="0" applyFont="1" applyFill="1" applyBorder="1" applyAlignment="1">
      <alignment wrapText="1"/>
    </xf>
    <xf numFmtId="164" fontId="23" fillId="0" borderId="32" xfId="0" applyNumberFormat="1" applyFont="1" applyBorder="1" applyAlignment="1">
      <alignment wrapText="1"/>
    </xf>
    <xf numFmtId="0" fontId="0" fillId="7" borderId="87" xfId="0" applyFill="1" applyBorder="1" applyAlignment="1">
      <alignment wrapText="1"/>
    </xf>
    <xf numFmtId="0" fontId="0" fillId="7" borderId="88" xfId="0" applyFill="1" applyBorder="1" applyAlignment="1">
      <alignment wrapText="1"/>
    </xf>
    <xf numFmtId="0" fontId="1" fillId="7" borderId="32" xfId="0" applyFont="1" applyFill="1" applyBorder="1" applyAlignment="1" applyProtection="1">
      <alignment horizontal="left" vertical="center"/>
      <protection locked="0"/>
    </xf>
    <xf numFmtId="0" fontId="23" fillId="15" borderId="93" xfId="0" applyFont="1" applyFill="1" applyBorder="1" applyAlignment="1" applyProtection="1">
      <alignment vertical="top"/>
      <protection locked="0"/>
    </xf>
    <xf numFmtId="49" fontId="23" fillId="15" borderId="46" xfId="0" applyNumberFormat="1" applyFont="1" applyFill="1" applyBorder="1" applyAlignment="1" applyProtection="1">
      <alignment horizontal="center" vertical="center"/>
      <protection locked="0"/>
    </xf>
    <xf numFmtId="0" fontId="1" fillId="15" borderId="9" xfId="0" applyFont="1" applyFill="1" applyBorder="1" applyAlignment="1" applyProtection="1">
      <alignment vertical="top"/>
      <protection locked="0"/>
    </xf>
    <xf numFmtId="0" fontId="42" fillId="4" borderId="0" xfId="0" applyFont="1" applyFill="1" applyAlignment="1" applyProtection="1">
      <alignment horizontal="center" vertical="center"/>
      <protection locked="0"/>
    </xf>
    <xf numFmtId="0" fontId="1" fillId="12" borderId="38" xfId="0" applyFont="1" applyFill="1" applyBorder="1" applyAlignment="1">
      <alignment vertical="center" wrapText="1"/>
    </xf>
    <xf numFmtId="0" fontId="1" fillId="23" borderId="44" xfId="0" applyFont="1" applyFill="1" applyBorder="1" applyAlignment="1" applyProtection="1">
      <alignment horizontal="center" vertical="center"/>
      <protection locked="0"/>
    </xf>
    <xf numFmtId="0" fontId="1" fillId="23" borderId="38" xfId="0" applyFont="1" applyFill="1" applyBorder="1" applyAlignment="1" applyProtection="1">
      <alignment horizontal="center" vertical="center"/>
      <protection locked="0"/>
    </xf>
    <xf numFmtId="0" fontId="1" fillId="24" borderId="44" xfId="0" applyFont="1" applyFill="1" applyBorder="1" applyAlignment="1" applyProtection="1">
      <alignment horizontal="center" vertical="center"/>
      <protection locked="0"/>
    </xf>
    <xf numFmtId="0" fontId="1" fillId="24" borderId="38" xfId="0" applyFont="1" applyFill="1" applyBorder="1" applyAlignment="1" applyProtection="1">
      <alignment horizontal="center" vertical="center"/>
      <protection locked="0"/>
    </xf>
    <xf numFmtId="2" fontId="1" fillId="7" borderId="71" xfId="0" applyNumberFormat="1" applyFont="1" applyFill="1" applyBorder="1" applyAlignment="1">
      <alignment horizontal="center" vertical="center"/>
    </xf>
    <xf numFmtId="9" fontId="1" fillId="7" borderId="71" xfId="3" applyFont="1" applyFill="1" applyBorder="1" applyAlignment="1" applyProtection="1">
      <alignment horizontal="center" vertical="center"/>
    </xf>
    <xf numFmtId="0" fontId="1" fillId="3" borderId="7" xfId="0" applyFont="1" applyFill="1" applyBorder="1" applyAlignment="1" applyProtection="1">
      <alignment horizontal="center" vertical="center"/>
      <protection locked="0"/>
    </xf>
    <xf numFmtId="0" fontId="1" fillId="3" borderId="37" xfId="0" applyFont="1" applyFill="1" applyBorder="1" applyAlignment="1">
      <alignment horizontal="center" vertical="center" wrapText="1"/>
    </xf>
    <xf numFmtId="0" fontId="1" fillId="19" borderId="37" xfId="0" applyFont="1" applyFill="1" applyBorder="1" applyAlignment="1">
      <alignment horizontal="center" vertical="center"/>
    </xf>
    <xf numFmtId="0" fontId="1" fillId="19" borderId="71" xfId="0" applyFont="1" applyFill="1" applyBorder="1" applyAlignment="1">
      <alignment horizontal="center" vertical="center"/>
    </xf>
    <xf numFmtId="0" fontId="1" fillId="12" borderId="66" xfId="0" quotePrefix="1" applyFont="1" applyFill="1" applyBorder="1" applyAlignment="1">
      <alignment horizontal="left" wrapText="1"/>
    </xf>
    <xf numFmtId="0" fontId="40" fillId="12" borderId="0" xfId="0" applyFont="1" applyFill="1" applyAlignment="1">
      <alignment horizontal="center" vertical="center"/>
    </xf>
    <xf numFmtId="0" fontId="1" fillId="12" borderId="63" xfId="0" quotePrefix="1" applyFont="1" applyFill="1" applyBorder="1" applyAlignment="1">
      <alignment horizontal="left" indent="2"/>
    </xf>
    <xf numFmtId="0" fontId="1" fillId="12" borderId="0" xfId="0" applyFont="1" applyFill="1" applyAlignment="1">
      <alignment wrapText="1"/>
    </xf>
    <xf numFmtId="0" fontId="1" fillId="12" borderId="61" xfId="0" applyFont="1" applyFill="1" applyBorder="1" applyAlignment="1">
      <alignment wrapText="1"/>
    </xf>
    <xf numFmtId="0" fontId="1" fillId="12" borderId="63" xfId="0" quotePrefix="1" applyFont="1" applyFill="1" applyBorder="1" applyAlignment="1">
      <alignment horizontal="left" vertical="top" wrapText="1" indent="2"/>
    </xf>
    <xf numFmtId="0" fontId="1" fillId="12" borderId="64" xfId="0" quotePrefix="1" applyFont="1" applyFill="1" applyBorder="1" applyAlignment="1">
      <alignment horizontal="left" vertical="top" wrapText="1" indent="2"/>
    </xf>
    <xf numFmtId="0" fontId="1" fillId="12" borderId="63" xfId="0" applyFont="1" applyFill="1" applyBorder="1" applyAlignment="1">
      <alignment horizontal="left" wrapText="1"/>
    </xf>
    <xf numFmtId="0" fontId="1" fillId="12" borderId="64" xfId="0" applyFont="1" applyFill="1" applyBorder="1" applyAlignment="1">
      <alignment horizontal="left" wrapText="1"/>
    </xf>
    <xf numFmtId="0" fontId="2" fillId="12" borderId="57" xfId="0" applyFont="1" applyFill="1" applyBorder="1" applyAlignment="1">
      <alignment horizontal="left" vertical="top"/>
    </xf>
    <xf numFmtId="0" fontId="2" fillId="12" borderId="58" xfId="0" applyFont="1" applyFill="1" applyBorder="1" applyAlignment="1">
      <alignment horizontal="left" vertical="top"/>
    </xf>
    <xf numFmtId="0" fontId="2" fillId="12" borderId="57" xfId="0" applyFont="1" applyFill="1" applyBorder="1" applyAlignment="1">
      <alignment horizontal="left"/>
    </xf>
    <xf numFmtId="0" fontId="2" fillId="12" borderId="58" xfId="0" applyFont="1" applyFill="1" applyBorder="1" applyAlignment="1">
      <alignment horizontal="left"/>
    </xf>
    <xf numFmtId="0" fontId="2" fillId="12" borderId="57" xfId="0" applyFont="1" applyFill="1" applyBorder="1"/>
    <xf numFmtId="0" fontId="2" fillId="12" borderId="58" xfId="0" applyFont="1" applyFill="1" applyBorder="1"/>
    <xf numFmtId="0" fontId="1" fillId="12" borderId="0" xfId="0" applyFont="1" applyFill="1" applyAlignment="1">
      <alignment horizontal="left" wrapText="1"/>
    </xf>
    <xf numFmtId="0" fontId="1" fillId="12" borderId="0" xfId="0" applyFont="1" applyFill="1" applyAlignment="1">
      <alignment horizontal="left" vertical="top" wrapText="1"/>
    </xf>
    <xf numFmtId="0" fontId="37" fillId="0" borderId="32" xfId="0" applyFont="1" applyBorder="1" applyAlignment="1" applyProtection="1">
      <alignment horizontal="left"/>
      <protection locked="0"/>
    </xf>
    <xf numFmtId="0" fontId="37" fillId="0" borderId="32" xfId="0" applyFont="1" applyBorder="1" applyAlignment="1" applyProtection="1">
      <alignment horizontal="center"/>
      <protection locked="0"/>
    </xf>
    <xf numFmtId="0" fontId="38" fillId="0" borderId="41" xfId="0" applyFont="1" applyBorder="1" applyAlignment="1">
      <alignment horizontal="center"/>
    </xf>
    <xf numFmtId="0" fontId="40" fillId="12" borderId="63" xfId="0" applyFont="1" applyFill="1" applyBorder="1" applyAlignment="1">
      <alignment horizontal="center" vertical="center"/>
    </xf>
    <xf numFmtId="0" fontId="21" fillId="14" borderId="0" xfId="0" applyFont="1" applyFill="1" applyAlignment="1">
      <alignment horizontal="center" vertical="center" wrapText="1"/>
    </xf>
    <xf numFmtId="0" fontId="40" fillId="8" borderId="0" xfId="0" applyFont="1" applyFill="1" applyAlignment="1">
      <alignment horizontal="center" vertical="center"/>
    </xf>
    <xf numFmtId="0" fontId="21" fillId="14" borderId="0" xfId="0" applyFont="1" applyFill="1" applyAlignment="1" applyProtection="1">
      <alignment horizontal="center" vertical="center" wrapText="1"/>
      <protection locked="0"/>
    </xf>
    <xf numFmtId="0" fontId="21" fillId="2" borderId="47" xfId="0" applyFont="1" applyFill="1" applyBorder="1" applyAlignment="1">
      <alignment horizontal="left" vertical="center" wrapText="1"/>
    </xf>
    <xf numFmtId="0" fontId="21" fillId="2" borderId="0" xfId="0" applyFont="1" applyFill="1" applyAlignment="1">
      <alignment horizontal="left" vertical="center" wrapText="1"/>
    </xf>
    <xf numFmtId="0" fontId="40" fillId="0" borderId="100" xfId="0" applyFont="1" applyBorder="1" applyAlignment="1">
      <alignment horizontal="center" vertical="center"/>
    </xf>
    <xf numFmtId="0" fontId="40" fillId="0" borderId="74" xfId="0" applyFont="1" applyBorder="1" applyAlignment="1">
      <alignment horizontal="center" vertical="center"/>
    </xf>
    <xf numFmtId="0" fontId="40" fillId="0" borderId="39" xfId="0" applyFont="1" applyBorder="1" applyAlignment="1">
      <alignment horizontal="center" vertical="center"/>
    </xf>
    <xf numFmtId="0" fontId="40" fillId="0" borderId="40" xfId="0" applyFont="1" applyBorder="1" applyAlignment="1">
      <alignment horizontal="center" vertical="center"/>
    </xf>
    <xf numFmtId="0" fontId="40" fillId="0" borderId="41" xfId="0" applyFont="1" applyBorder="1" applyAlignment="1">
      <alignment horizontal="center" vertical="center"/>
    </xf>
    <xf numFmtId="0" fontId="40" fillId="0" borderId="95" xfId="0" applyFont="1" applyBorder="1" applyAlignment="1">
      <alignment horizontal="center" vertical="center"/>
    </xf>
    <xf numFmtId="0" fontId="47" fillId="0" borderId="1" xfId="0" applyFont="1" applyBorder="1" applyAlignment="1">
      <alignment horizontal="left" vertical="top" wrapText="1"/>
    </xf>
    <xf numFmtId="0" fontId="47" fillId="0" borderId="1" xfId="0" applyFont="1" applyBorder="1" applyAlignment="1">
      <alignment horizontal="left" vertical="top"/>
    </xf>
    <xf numFmtId="0" fontId="47" fillId="0" borderId="43" xfId="0" applyFont="1" applyBorder="1" applyAlignment="1">
      <alignment horizontal="left" vertical="top" wrapText="1"/>
    </xf>
    <xf numFmtId="0" fontId="47" fillId="0" borderId="44" xfId="0" applyFont="1" applyBorder="1" applyAlignment="1">
      <alignment horizontal="left" vertical="top" wrapText="1"/>
    </xf>
    <xf numFmtId="0" fontId="47" fillId="0" borderId="38" xfId="0" applyFont="1" applyBorder="1" applyAlignment="1">
      <alignment horizontal="left" vertical="top" wrapText="1"/>
    </xf>
    <xf numFmtId="0" fontId="24" fillId="2" borderId="3" xfId="0" applyFont="1" applyFill="1" applyBorder="1" applyAlignment="1">
      <alignment horizontal="center"/>
    </xf>
    <xf numFmtId="0" fontId="25" fillId="20" borderId="100" xfId="0" applyFont="1" applyFill="1" applyBorder="1" applyAlignment="1">
      <alignment horizontal="left" vertical="center"/>
    </xf>
    <xf numFmtId="0" fontId="25" fillId="20" borderId="74" xfId="0" applyFont="1" applyFill="1" applyBorder="1" applyAlignment="1">
      <alignment horizontal="left" vertical="center"/>
    </xf>
    <xf numFmtId="0" fontId="25" fillId="20" borderId="39" xfId="0" applyFont="1" applyFill="1" applyBorder="1" applyAlignment="1">
      <alignment horizontal="left" vertical="center"/>
    </xf>
    <xf numFmtId="0" fontId="25" fillId="20" borderId="40" xfId="0" applyFont="1" applyFill="1" applyBorder="1" applyAlignment="1">
      <alignment horizontal="left" vertical="center"/>
    </xf>
    <xf numFmtId="0" fontId="25" fillId="20" borderId="41" xfId="0" applyFont="1" applyFill="1" applyBorder="1" applyAlignment="1">
      <alignment horizontal="left" vertical="center"/>
    </xf>
    <xf numFmtId="0" fontId="25" fillId="20" borderId="95" xfId="0" applyFont="1" applyFill="1" applyBorder="1" applyAlignment="1">
      <alignment horizontal="left" vertical="center"/>
    </xf>
    <xf numFmtId="0" fontId="6" fillId="3" borderId="70" xfId="0" applyFont="1" applyFill="1" applyBorder="1" applyAlignment="1">
      <alignment horizontal="left" vertical="center" wrapText="1"/>
    </xf>
    <xf numFmtId="0" fontId="25" fillId="0" borderId="0" xfId="0" applyFont="1" applyAlignment="1">
      <alignment horizontal="center" vertical="center"/>
    </xf>
    <xf numFmtId="0" fontId="51" fillId="7" borderId="0" xfId="4" applyFont="1" applyFill="1" applyBorder="1" applyAlignment="1">
      <alignment horizontal="left"/>
    </xf>
    <xf numFmtId="0" fontId="6" fillId="3" borderId="7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40" fillId="0" borderId="0" xfId="0" applyFont="1" applyAlignment="1">
      <alignment horizontal="center" vertical="center"/>
    </xf>
    <xf numFmtId="0" fontId="6" fillId="3" borderId="39"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6" fillId="3" borderId="37" xfId="0" applyFont="1" applyFill="1" applyBorder="1" applyAlignment="1">
      <alignment horizontal="left" vertical="top" wrapText="1"/>
    </xf>
    <xf numFmtId="0" fontId="6" fillId="3" borderId="36" xfId="0" applyFont="1" applyFill="1" applyBorder="1" applyAlignment="1">
      <alignment horizontal="left" vertical="top" wrapText="1"/>
    </xf>
    <xf numFmtId="0" fontId="25" fillId="0" borderId="41" xfId="0" applyFont="1" applyBorder="1" applyAlignment="1">
      <alignment horizontal="center" vertical="center"/>
    </xf>
    <xf numFmtId="0" fontId="18" fillId="0" borderId="100" xfId="0" applyFont="1" applyBorder="1" applyAlignment="1">
      <alignment horizontal="left" vertical="top" wrapText="1"/>
    </xf>
    <xf numFmtId="0" fontId="10" fillId="0" borderId="74" xfId="0" applyFont="1" applyBorder="1" applyAlignment="1">
      <alignment horizontal="left" vertical="top" wrapText="1"/>
    </xf>
    <xf numFmtId="0" fontId="10" fillId="0" borderId="39" xfId="0" applyFont="1" applyBorder="1" applyAlignment="1">
      <alignment horizontal="left" vertical="top" wrapText="1"/>
    </xf>
    <xf numFmtId="0" fontId="10" fillId="0" borderId="92" xfId="0" applyFont="1" applyBorder="1" applyAlignment="1">
      <alignment horizontal="left" vertical="top" wrapText="1"/>
    </xf>
    <xf numFmtId="0" fontId="10" fillId="0" borderId="0" xfId="0" applyFont="1" applyAlignment="1">
      <alignment horizontal="left" vertical="top" wrapText="1"/>
    </xf>
    <xf numFmtId="0" fontId="10" fillId="0" borderId="42" xfId="0"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10" fillId="0" borderId="95" xfId="0" applyFont="1" applyBorder="1" applyAlignment="1">
      <alignment horizontal="left" vertical="top" wrapText="1"/>
    </xf>
    <xf numFmtId="0" fontId="25" fillId="20" borderId="100" xfId="0" applyFont="1" applyFill="1" applyBorder="1" applyAlignment="1">
      <alignment horizontal="left" vertical="center" wrapText="1"/>
    </xf>
    <xf numFmtId="0" fontId="25" fillId="20" borderId="74" xfId="0" applyFont="1" applyFill="1" applyBorder="1" applyAlignment="1">
      <alignment horizontal="left" vertical="center" wrapText="1"/>
    </xf>
    <xf numFmtId="0" fontId="25" fillId="20" borderId="39" xfId="0" applyFont="1" applyFill="1" applyBorder="1" applyAlignment="1">
      <alignment horizontal="left" vertical="center" wrapText="1"/>
    </xf>
    <xf numFmtId="0" fontId="25" fillId="20" borderId="40" xfId="0" applyFont="1" applyFill="1" applyBorder="1" applyAlignment="1">
      <alignment horizontal="left" vertical="center" wrapText="1"/>
    </xf>
    <xf numFmtId="0" fontId="25" fillId="20" borderId="41" xfId="0" applyFont="1" applyFill="1" applyBorder="1" applyAlignment="1">
      <alignment horizontal="left" vertical="center" wrapText="1"/>
    </xf>
    <xf numFmtId="0" fontId="25" fillId="20" borderId="95" xfId="0" applyFont="1" applyFill="1" applyBorder="1" applyAlignment="1">
      <alignment horizontal="left" vertical="center" wrapText="1"/>
    </xf>
    <xf numFmtId="0" fontId="6" fillId="3" borderId="39" xfId="0" applyFont="1" applyFill="1" applyBorder="1" applyAlignment="1">
      <alignment horizontal="center" vertical="center" wrapText="1"/>
    </xf>
    <xf numFmtId="49" fontId="38" fillId="8" borderId="76" xfId="0" applyNumberFormat="1" applyFont="1" applyFill="1" applyBorder="1" applyAlignment="1">
      <alignment horizontal="center" vertical="top" wrapText="1"/>
    </xf>
    <xf numFmtId="49" fontId="38" fillId="8" borderId="83" xfId="0" applyNumberFormat="1" applyFont="1" applyFill="1" applyBorder="1" applyAlignment="1">
      <alignment horizontal="center" vertical="top" wrapText="1"/>
    </xf>
    <xf numFmtId="49" fontId="38" fillId="8" borderId="72" xfId="0" applyNumberFormat="1" applyFont="1" applyFill="1" applyBorder="1" applyAlignment="1">
      <alignment horizontal="center" vertical="top" wrapText="1"/>
    </xf>
    <xf numFmtId="49" fontId="38" fillId="8" borderId="0" xfId="0" applyNumberFormat="1" applyFont="1" applyFill="1" applyAlignment="1">
      <alignment horizontal="center" vertical="top" wrapText="1"/>
    </xf>
    <xf numFmtId="49" fontId="38" fillId="8" borderId="79" xfId="0" applyNumberFormat="1" applyFont="1" applyFill="1" applyBorder="1" applyAlignment="1">
      <alignment horizontal="center" vertical="top" wrapText="1"/>
    </xf>
    <xf numFmtId="49" fontId="38" fillId="8" borderId="84" xfId="0" applyNumberFormat="1" applyFont="1" applyFill="1" applyBorder="1" applyAlignment="1">
      <alignment horizontal="center" vertical="top" wrapText="1"/>
    </xf>
    <xf numFmtId="0" fontId="38" fillId="3" borderId="81" xfId="0" applyFont="1" applyFill="1" applyBorder="1" applyAlignment="1">
      <alignment horizontal="center"/>
    </xf>
    <xf numFmtId="0" fontId="38" fillId="3" borderId="85" xfId="0" applyFont="1" applyFill="1" applyBorder="1" applyAlignment="1">
      <alignment horizontal="center"/>
    </xf>
    <xf numFmtId="0" fontId="6" fillId="5" borderId="46" xfId="0" applyFont="1" applyFill="1" applyBorder="1" applyAlignment="1">
      <alignment horizontal="center" vertical="center" wrapText="1"/>
    </xf>
    <xf numFmtId="0" fontId="6" fillId="5" borderId="0" xfId="0" applyFont="1" applyFill="1" applyAlignment="1">
      <alignment horizontal="center" vertical="center" wrapText="1"/>
    </xf>
    <xf numFmtId="0" fontId="1" fillId="0" borderId="37" xfId="0" applyFont="1" applyBorder="1" applyAlignment="1">
      <alignment horizontal="left" vertical="center" wrapText="1"/>
    </xf>
    <xf numFmtId="0" fontId="1" fillId="0" borderId="45" xfId="0" applyFont="1" applyBorder="1" applyAlignment="1">
      <alignment horizontal="left" vertical="center" wrapText="1"/>
    </xf>
    <xf numFmtId="0" fontId="1" fillId="0" borderId="36" xfId="0" applyFont="1" applyBorder="1" applyAlignment="1">
      <alignment horizontal="left" vertical="center" wrapText="1"/>
    </xf>
    <xf numFmtId="49" fontId="37" fillId="8" borderId="76" xfId="0" applyNumberFormat="1" applyFont="1" applyFill="1" applyBorder="1" applyAlignment="1">
      <alignment horizontal="left" vertical="top" wrapText="1"/>
    </xf>
    <xf numFmtId="49" fontId="37" fillId="8" borderId="83" xfId="0" applyNumberFormat="1" applyFont="1" applyFill="1" applyBorder="1" applyAlignment="1">
      <alignment horizontal="left" vertical="top" wrapText="1"/>
    </xf>
    <xf numFmtId="49" fontId="37" fillId="8" borderId="77" xfId="0" applyNumberFormat="1" applyFont="1" applyFill="1" applyBorder="1" applyAlignment="1">
      <alignment horizontal="left" vertical="top" wrapText="1"/>
    </xf>
    <xf numFmtId="49" fontId="37" fillId="8" borderId="72" xfId="0" applyNumberFormat="1" applyFont="1" applyFill="1" applyBorder="1" applyAlignment="1">
      <alignment horizontal="left" vertical="top" wrapText="1"/>
    </xf>
    <xf numFmtId="49" fontId="37" fillId="8" borderId="0" xfId="0" applyNumberFormat="1" applyFont="1" applyFill="1" applyAlignment="1">
      <alignment horizontal="left" vertical="top" wrapText="1"/>
    </xf>
    <xf numFmtId="49" fontId="37" fillId="8" borderId="78" xfId="0" applyNumberFormat="1" applyFont="1" applyFill="1" applyBorder="1" applyAlignment="1">
      <alignment horizontal="left" vertical="top" wrapText="1"/>
    </xf>
    <xf numFmtId="49" fontId="37" fillId="8" borderId="79" xfId="0" applyNumberFormat="1" applyFont="1" applyFill="1" applyBorder="1" applyAlignment="1">
      <alignment horizontal="left" vertical="top" wrapText="1"/>
    </xf>
    <xf numFmtId="49" fontId="37" fillId="8" borderId="84" xfId="0" applyNumberFormat="1" applyFont="1" applyFill="1" applyBorder="1" applyAlignment="1">
      <alignment horizontal="left" vertical="top" wrapText="1"/>
    </xf>
    <xf numFmtId="49" fontId="37" fillId="8" borderId="80" xfId="0" applyNumberFormat="1" applyFont="1" applyFill="1" applyBorder="1" applyAlignment="1">
      <alignment horizontal="left" vertical="top" wrapText="1"/>
    </xf>
    <xf numFmtId="0" fontId="38" fillId="3" borderId="76" xfId="0" applyFont="1" applyFill="1" applyBorder="1" applyAlignment="1">
      <alignment horizontal="center"/>
    </xf>
    <xf numFmtId="0" fontId="38" fillId="3" borderId="83" xfId="0" applyFont="1" applyFill="1" applyBorder="1" applyAlignment="1">
      <alignment horizontal="center"/>
    </xf>
    <xf numFmtId="0" fontId="38" fillId="3" borderId="77" xfId="0" applyFont="1" applyFill="1" applyBorder="1" applyAlignment="1">
      <alignment horizontal="center"/>
    </xf>
    <xf numFmtId="0" fontId="1" fillId="0" borderId="74" xfId="0" applyFont="1" applyBorder="1" applyAlignment="1">
      <alignment horizontal="left" vertical="center" wrapText="1"/>
    </xf>
    <xf numFmtId="0" fontId="1" fillId="0" borderId="0" xfId="0" applyFont="1" applyAlignment="1">
      <alignment horizontal="left" vertical="center" wrapText="1"/>
    </xf>
    <xf numFmtId="0" fontId="46" fillId="0" borderId="100" xfId="0" applyFont="1" applyBorder="1" applyAlignment="1">
      <alignment horizontal="left" vertical="top" wrapText="1"/>
    </xf>
    <xf numFmtId="0" fontId="46" fillId="0" borderId="74" xfId="0" applyFont="1" applyBorder="1" applyAlignment="1">
      <alignment horizontal="left" vertical="top" wrapText="1"/>
    </xf>
    <xf numFmtId="0" fontId="46" fillId="0" borderId="39" xfId="0" applyFont="1" applyBorder="1" applyAlignment="1">
      <alignment horizontal="left" vertical="top" wrapText="1"/>
    </xf>
    <xf numFmtId="0" fontId="46" fillId="0" borderId="92" xfId="0" applyFont="1" applyBorder="1" applyAlignment="1">
      <alignment horizontal="left" vertical="top" wrapText="1"/>
    </xf>
    <xf numFmtId="0" fontId="46" fillId="0" borderId="0" xfId="0" applyFont="1" applyAlignment="1">
      <alignment horizontal="left" vertical="top" wrapText="1"/>
    </xf>
    <xf numFmtId="0" fontId="46" fillId="0" borderId="42" xfId="0" applyFont="1" applyBorder="1" applyAlignment="1">
      <alignment horizontal="left" vertical="top" wrapText="1"/>
    </xf>
    <xf numFmtId="0" fontId="46" fillId="0" borderId="40" xfId="0" applyFont="1" applyBorder="1" applyAlignment="1">
      <alignment horizontal="left" vertical="top" wrapText="1"/>
    </xf>
    <xf numFmtId="0" fontId="46" fillId="0" borderId="41" xfId="0" applyFont="1" applyBorder="1" applyAlignment="1">
      <alignment horizontal="left" vertical="top" wrapText="1"/>
    </xf>
    <xf numFmtId="0" fontId="46" fillId="0" borderId="95" xfId="0" applyFont="1" applyBorder="1" applyAlignment="1">
      <alignment horizontal="left" vertical="top" wrapText="1"/>
    </xf>
    <xf numFmtId="0" fontId="21" fillId="3" borderId="42" xfId="0" applyFont="1" applyFill="1" applyBorder="1" applyAlignment="1">
      <alignment horizontal="center" vertical="center" wrapText="1"/>
    </xf>
    <xf numFmtId="0" fontId="49" fillId="0" borderId="100" xfId="0" applyFont="1" applyBorder="1" applyAlignment="1">
      <alignment horizontal="left" vertical="top" wrapText="1"/>
    </xf>
    <xf numFmtId="0" fontId="22" fillId="0" borderId="74" xfId="0" applyFont="1" applyBorder="1" applyAlignment="1">
      <alignment horizontal="left" vertical="top" wrapText="1"/>
    </xf>
    <xf numFmtId="0" fontId="22" fillId="0" borderId="39" xfId="0" applyFont="1" applyBorder="1" applyAlignment="1">
      <alignment horizontal="left" vertical="top" wrapText="1"/>
    </xf>
    <xf numFmtId="0" fontId="22" fillId="0" borderId="92" xfId="0" applyFont="1" applyBorder="1" applyAlignment="1">
      <alignment horizontal="left" vertical="top" wrapText="1"/>
    </xf>
    <xf numFmtId="0" fontId="22" fillId="0" borderId="0" xfId="0" applyFont="1" applyAlignment="1">
      <alignment horizontal="left" vertical="top" wrapText="1"/>
    </xf>
    <xf numFmtId="0" fontId="22" fillId="0" borderId="42" xfId="0" applyFont="1" applyBorder="1" applyAlignment="1">
      <alignment horizontal="left" vertical="top" wrapText="1"/>
    </xf>
    <xf numFmtId="0" fontId="22" fillId="0" borderId="40" xfId="0" applyFont="1" applyBorder="1" applyAlignment="1">
      <alignment horizontal="left" vertical="top" wrapText="1"/>
    </xf>
    <xf numFmtId="0" fontId="22" fillId="0" borderId="41" xfId="0" applyFont="1" applyBorder="1" applyAlignment="1">
      <alignment horizontal="left" vertical="top" wrapText="1"/>
    </xf>
    <xf numFmtId="0" fontId="22" fillId="0" borderId="95" xfId="0" applyFont="1" applyBorder="1" applyAlignment="1">
      <alignment horizontal="left" vertical="top" wrapText="1"/>
    </xf>
    <xf numFmtId="0" fontId="10" fillId="6" borderId="37"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38" fillId="3" borderId="82" xfId="0" applyFont="1" applyFill="1" applyBorder="1" applyAlignment="1">
      <alignment horizontal="center"/>
    </xf>
  </cellXfs>
  <cellStyles count="5">
    <cellStyle name="Explanatory Text" xfId="2" builtinId="53"/>
    <cellStyle name="Heading 4" xfId="1" builtinId="19"/>
    <cellStyle name="Hyperlink" xfId="4" builtinId="8"/>
    <cellStyle name="Normal" xfId="0" builtinId="0"/>
    <cellStyle name="Per cent" xfId="3" builtinId="5"/>
  </cellStyles>
  <dxfs count="175">
    <dxf>
      <fill>
        <patternFill>
          <bgColor rgb="FFEE7402"/>
        </patternFill>
      </fill>
    </dxf>
    <dxf>
      <fill>
        <patternFill>
          <bgColor rgb="FFEE7402"/>
        </patternFill>
      </fill>
    </dxf>
    <dxf>
      <fill>
        <patternFill>
          <bgColor rgb="FF464643"/>
        </patternFill>
      </fill>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strike val="0"/>
        <outline val="0"/>
        <shadow val="0"/>
        <u val="none"/>
        <vertAlign val="baseline"/>
        <sz val="10"/>
        <color theme="1"/>
        <name val="Poppins Light"/>
        <scheme val="none"/>
      </font>
      <fill>
        <patternFill patternType="solid">
          <fgColor indexed="64"/>
          <bgColor rgb="FFFFFFFF"/>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strike val="0"/>
        <outline val="0"/>
        <shadow val="0"/>
        <u val="none"/>
        <vertAlign val="baseline"/>
        <sz val="10"/>
        <color rgb="FFEE7402"/>
        <name val="Poppins Light"/>
        <scheme val="none"/>
      </font>
      <fill>
        <patternFill patternType="solid">
          <fgColor indexed="64"/>
          <bgColor rgb="FFFFFFFF"/>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border>
        <top style="thin">
          <color rgb="FF464643"/>
        </top>
      </border>
    </dxf>
    <dxf>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rgb="FF000000"/>
        <name val="Poppins Light"/>
        <scheme val="none"/>
      </font>
    </dxf>
    <dxf>
      <border>
        <bottom style="thin">
          <color rgb="FF464643"/>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rgb="FF464643"/>
        </left>
        <right style="thin">
          <color rgb="FF464643"/>
        </right>
        <top/>
        <bottom/>
        <vertical style="thin">
          <color rgb="FF464643"/>
        </vertical>
        <horizontal style="thin">
          <color rgb="FF464643"/>
        </horizontal>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left style="thin">
          <color auto="1"/>
        </left>
        <right style="thin">
          <color auto="1"/>
        </right>
        <top style="thin">
          <color auto="1"/>
        </top>
        <bottom/>
      </border>
    </dxf>
    <dxf>
      <font>
        <strike val="0"/>
        <outline val="0"/>
        <shadow val="0"/>
        <u val="none"/>
        <vertAlign val="baseline"/>
        <sz val="10"/>
        <color rgb="FF000000"/>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EE740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theme="1"/>
        <name val="Poppins Light"/>
        <scheme val="none"/>
      </font>
      <fill>
        <patternFill patternType="solid">
          <fgColor indexed="64"/>
          <bgColor rgb="FFEE740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0"/>
        <color theme="1"/>
        <name val="Poppins Light"/>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b val="0"/>
        <strike val="0"/>
        <outline val="0"/>
        <shadow val="0"/>
        <u val="none"/>
        <vertAlign val="baseline"/>
        <sz val="10"/>
        <color theme="1"/>
        <name val="Poppins Light"/>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auto="1"/>
        </left>
        <right style="thin">
          <color auto="1"/>
        </right>
        <top style="thin">
          <color auto="1"/>
        </top>
        <bottom/>
        <vertical/>
        <horizontal/>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b/>
        <strike val="0"/>
        <outline val="0"/>
        <shadow val="0"/>
        <u val="none"/>
        <vertAlign val="baseline"/>
        <sz val="10"/>
        <color rgb="FFEE7402"/>
        <name val="Poppins Light"/>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top style="thin">
          <color rgb="FF464643"/>
        </top>
      </border>
    </dxf>
    <dxf>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rgb="FF000000"/>
        <name val="Poppins Light"/>
        <scheme val="none"/>
      </font>
    </dxf>
    <dxf>
      <border>
        <bottom style="thin">
          <color auto="1"/>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EE7402"/>
        </patternFill>
      </fill>
      <border diagonalUp="0" diagonalDown="0" outline="0">
        <left/>
        <right style="thin">
          <color indexed="64"/>
        </right>
        <top style="thin">
          <color indexed="64"/>
        </top>
        <bottom/>
      </border>
    </dxf>
    <dxf>
      <font>
        <strike val="0"/>
        <outline val="0"/>
        <shadow val="0"/>
        <u val="none"/>
        <vertAlign val="baseline"/>
        <sz val="10"/>
        <color theme="1"/>
        <name val="Poppins Light"/>
        <scheme val="none"/>
      </font>
      <fill>
        <patternFill patternType="solid">
          <fgColor indexed="64"/>
          <bgColor rgb="FFEE7402"/>
        </patternFill>
      </fill>
      <alignment horizontal="center" textRotation="0" indent="0" justifyLastLine="0" shrinkToFit="0" readingOrder="0"/>
      <border diagonalUp="0" diagonalDown="0">
        <left style="thin">
          <color auto="1"/>
        </left>
        <right style="thin">
          <color auto="1"/>
        </right>
        <top style="thin">
          <color indexed="64"/>
        </top>
        <bottom style="thin">
          <color indexed="64"/>
        </bottom>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0"/>
        <color theme="1"/>
        <name val="Poppins Light"/>
        <scheme val="none"/>
      </font>
      <numFmt numFmtId="0" formatCode="General"/>
      <fill>
        <patternFill>
          <fgColor indexed="64"/>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outline="0">
        <left style="thin">
          <color rgb="FF464643"/>
        </left>
        <right style="thin">
          <color auto="1"/>
        </right>
        <top style="thin">
          <color rgb="FFFFFFFF"/>
        </top>
        <bottom style="thin">
          <color indexed="64"/>
        </bottom>
      </border>
    </dxf>
    <dxf>
      <border diagonalUp="0" diagonalDown="0" outline="0">
        <left style="thin">
          <color indexed="64"/>
        </left>
        <right style="thin">
          <color auto="1"/>
        </right>
        <top style="thin">
          <color indexed="64"/>
        </top>
        <bottom style="thin">
          <color indexed="64"/>
        </bottom>
      </border>
    </dxf>
    <dxf>
      <border>
        <top style="thin">
          <color rgb="FF464643"/>
        </top>
      </border>
    </dxf>
    <dxf>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rgb="FF000000"/>
        <name val="Poppins Light"/>
        <scheme val="none"/>
      </font>
    </dxf>
    <dxf>
      <border>
        <bottom style="thin">
          <color rgb="FF464643"/>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rgb="FF464643"/>
        </left>
        <right style="thin">
          <color rgb="FF464643"/>
        </right>
        <top/>
        <bottom/>
        <vertical style="thin">
          <color rgb="FF464643"/>
        </vertical>
        <horizontal style="thin">
          <color rgb="FF464643"/>
        </horizontal>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left style="thin">
          <color auto="1"/>
        </left>
        <right style="thin">
          <color auto="1"/>
        </right>
        <top style="thin">
          <color auto="1"/>
        </top>
        <bottom/>
      </border>
    </dxf>
    <dxf>
      <font>
        <b/>
        <i val="0"/>
        <strike val="0"/>
        <condense val="0"/>
        <extend val="0"/>
        <outline val="0"/>
        <shadow val="0"/>
        <u val="none"/>
        <vertAlign val="baseline"/>
        <sz val="10"/>
        <color auto="1"/>
        <name val="Poppins Light"/>
        <scheme val="none"/>
      </font>
      <numFmt numFmtId="1" formatCode="0"/>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left style="thin">
          <color auto="1"/>
        </left>
        <right style="thin">
          <color auto="1"/>
        </right>
        <top style="thin">
          <color auto="1"/>
        </top>
        <bottom/>
      </border>
    </dxf>
    <dxf>
      <font>
        <b val="0"/>
        <i val="0"/>
        <strike val="0"/>
        <condense val="0"/>
        <extend val="0"/>
        <outline val="0"/>
        <shadow val="0"/>
        <u val="none"/>
        <vertAlign val="baseline"/>
        <sz val="10"/>
        <color auto="1"/>
        <name val="Poppins Light"/>
        <scheme val="none"/>
      </font>
      <numFmt numFmtId="1" formatCode="0"/>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left style="thin">
          <color auto="1"/>
        </left>
        <right style="thin">
          <color auto="1"/>
        </right>
        <top style="thin">
          <color auto="1"/>
        </top>
        <bottom/>
      </border>
    </dxf>
    <dxf>
      <font>
        <b val="0"/>
        <i val="0"/>
        <strike val="0"/>
        <condense val="0"/>
        <extend val="0"/>
        <outline val="0"/>
        <shadow val="0"/>
        <u val="none"/>
        <vertAlign val="baseline"/>
        <sz val="10"/>
        <color auto="1"/>
        <name val="Poppins Light"/>
        <scheme val="none"/>
      </font>
      <numFmt numFmtId="1" formatCode="0"/>
      <fill>
        <patternFill patternType="solid">
          <fgColor indexed="64"/>
          <bgColor rgb="FFFFFFFF"/>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left style="thin">
          <color auto="1"/>
        </left>
        <right style="thin">
          <color auto="1"/>
        </right>
        <top style="thin">
          <color auto="1"/>
        </top>
        <bottom/>
      </border>
    </dxf>
    <dxf>
      <font>
        <b val="0"/>
        <i val="0"/>
        <strike val="0"/>
        <condense val="0"/>
        <extend val="0"/>
        <outline val="0"/>
        <shadow val="0"/>
        <u val="none"/>
        <vertAlign val="baseline"/>
        <sz val="10"/>
        <color auto="1"/>
        <name val="Poppins Light"/>
        <scheme val="none"/>
      </font>
      <numFmt numFmtId="1" formatCode="0"/>
      <fill>
        <patternFill patternType="solid">
          <fgColor indexed="64"/>
          <bgColor rgb="FFFFFFFF"/>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left style="thin">
          <color auto="1"/>
        </left>
        <right style="thin">
          <color auto="1"/>
        </right>
        <top style="thin">
          <color auto="1"/>
        </top>
        <bottom/>
      </border>
    </dxf>
    <dxf>
      <font>
        <b/>
        <i val="0"/>
        <strike val="0"/>
        <condense val="0"/>
        <extend val="0"/>
        <outline val="0"/>
        <shadow val="0"/>
        <u val="none"/>
        <vertAlign val="baseline"/>
        <sz val="10"/>
        <color rgb="FFEE7402"/>
        <name val="Poppins Light"/>
        <scheme val="none"/>
      </font>
      <fill>
        <patternFill patternType="solid">
          <fgColor indexed="64"/>
          <bgColor rgb="FFEE7402"/>
        </patternFill>
      </fill>
      <alignment horizontal="center" vertical="center" textRotation="0" wrapText="0" indent="0" justifyLastLine="0" shrinkToFit="0" readingOrder="0"/>
      <border diagonalUp="0" diagonalDown="0" outline="0">
        <left style="thin">
          <color auto="1"/>
        </left>
        <right style="thin">
          <color auto="1"/>
        </right>
        <top style="thin">
          <color indexed="64"/>
        </top>
        <bottom style="thin">
          <color indexed="64"/>
        </bottom>
      </border>
      <protection locked="0" hidden="0"/>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left style="thin">
          <color auto="1"/>
        </left>
        <right style="thin">
          <color auto="1"/>
        </right>
        <top style="thin">
          <color auto="1"/>
        </top>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border outline="0">
        <top style="thin">
          <color auto="1"/>
        </top>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dxf>
    <dxf>
      <border diagonalUp="0" diagonalDown="0">
        <left style="thin">
          <color rgb="FF464643"/>
        </left>
        <right style="thin">
          <color rgb="FF464643"/>
        </right>
        <top style="thin">
          <color rgb="FF464643"/>
        </top>
        <bottom style="thin">
          <color rgb="FF464643"/>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top" textRotation="0" wrapText="1" indent="0" justifyLastLine="0" shrinkToFit="0" readingOrder="0"/>
    </dxf>
    <dxf>
      <border>
        <bottom style="thin">
          <color rgb="FF464643"/>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rgb="FF464643"/>
        </left>
        <right style="thin">
          <color rgb="FF464643"/>
        </right>
        <top/>
        <bottom/>
        <vertical style="thin">
          <color rgb="FF464643"/>
        </vertical>
        <horizontal style="thin">
          <color rgb="FF464643"/>
        </horizontal>
      </border>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EE7402"/>
        </patternFill>
      </fill>
      <border diagonalUp="0" diagonalDown="0" outline="0">
        <left style="thin">
          <color auto="1"/>
        </left>
        <right style="thin">
          <color auto="1"/>
        </right>
        <top style="thin">
          <color auto="1"/>
        </top>
        <bottom/>
      </border>
    </dxf>
    <dxf>
      <font>
        <strike val="0"/>
        <outline val="0"/>
        <shadow val="0"/>
        <u val="none"/>
        <vertAlign val="baseline"/>
        <sz val="10"/>
        <name val="Poppins Light"/>
        <scheme val="none"/>
      </font>
      <fill>
        <patternFill>
          <fgColor indexed="64"/>
          <bgColor rgb="FFEE7402"/>
        </patternFill>
      </fill>
      <border diagonalUp="0" diagonalDown="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Poppins Light"/>
        <scheme val="none"/>
      </font>
      <alignment horizontal="general" vertical="bottom"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Poppins Light"/>
        <scheme val="none"/>
      </font>
      <alignment horizontal="general" vertical="top"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i val="0"/>
        <strike val="0"/>
        <condense val="0"/>
        <extend val="0"/>
        <outline val="0"/>
        <shadow val="0"/>
        <u val="none"/>
        <vertAlign val="baseline"/>
        <sz val="10"/>
        <color rgb="FFEE7402"/>
        <name val="Poppins Light"/>
        <scheme val="none"/>
      </font>
      <alignment horizontal="general" vertical="bottom" textRotation="0" wrapText="1" indent="0" justifyLastLine="0" shrinkToFit="0" readingOrder="0"/>
      <border diagonalUp="0" diagonalDown="0" outline="0">
        <left style="thin">
          <color auto="1"/>
        </left>
        <right style="thin">
          <color auto="1"/>
        </right>
        <top style="thin">
          <color auto="1"/>
        </top>
        <bottom/>
      </border>
    </dxf>
    <dxf>
      <font>
        <b/>
        <strike val="0"/>
        <outline val="0"/>
        <shadow val="0"/>
        <u val="none"/>
        <vertAlign val="baseline"/>
        <sz val="10"/>
        <color rgb="FFEE7402"/>
        <name val="Poppins Light"/>
        <scheme val="none"/>
      </font>
      <alignment textRotation="0" wrapText="1" indent="0" justifyLastLine="0" shrinkToFit="0" readingOrder="0"/>
      <border diagonalUp="0" diagonalDown="0" outline="0">
        <left style="thin">
          <color indexed="64"/>
        </left>
        <right style="thin">
          <color auto="1"/>
        </right>
        <top style="thin">
          <color indexed="64"/>
        </top>
        <bottom style="thin">
          <color indexed="64"/>
        </bottom>
      </border>
    </dxf>
    <dxf>
      <border outline="0">
        <top style="thin">
          <color auto="1"/>
        </top>
      </border>
    </dxf>
    <dxf>
      <font>
        <strike val="0"/>
        <outline val="0"/>
        <shadow val="0"/>
        <u val="none"/>
        <vertAlign val="baseline"/>
        <sz val="10"/>
        <name val="Poppins Light"/>
        <scheme val="none"/>
      </font>
    </dxf>
    <dxf>
      <border>
        <bottom style="thin">
          <color auto="1"/>
        </bottom>
      </border>
    </dxf>
    <dxf>
      <font>
        <b/>
        <i val="0"/>
        <strike val="0"/>
        <condense val="0"/>
        <extend val="0"/>
        <outline val="0"/>
        <shadow val="0"/>
        <u val="none"/>
        <vertAlign val="baseline"/>
        <sz val="10"/>
        <color theme="0"/>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theme="2" tint="-9.9978637043366805E-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rgb="FFEE7402"/>
        </patternFill>
      </fill>
      <border diagonalUp="0" diagonalDown="0" outline="0">
        <left style="thin">
          <color rgb="FF464643"/>
        </left>
        <right style="thin">
          <color rgb="FF464643"/>
        </right>
        <top style="thin">
          <color rgb="FF464643"/>
        </top>
        <bottom/>
      </border>
    </dxf>
    <dxf>
      <font>
        <strike val="0"/>
        <outline val="0"/>
        <shadow val="0"/>
        <u val="none"/>
        <vertAlign val="baseline"/>
        <sz val="10"/>
        <color theme="1"/>
        <name val="Poppins Light"/>
        <scheme val="none"/>
      </font>
      <fill>
        <patternFill patternType="solid">
          <fgColor indexed="64"/>
          <bgColor rgb="FFEE7402"/>
        </patternFill>
      </fill>
      <alignment horizontal="center" vertical="center" textRotation="0" wrapText="0" indent="0" justifyLastLine="0" shrinkToFit="0" readingOrder="0"/>
      <border diagonalUp="0" diagonalDown="0">
        <left/>
        <right style="thin">
          <color rgb="FF464643"/>
        </right>
        <top style="thin">
          <color rgb="FF464643"/>
        </top>
        <bottom style="thin">
          <color rgb="FF464643"/>
        </bottom>
      </border>
      <protection locked="1" hidden="0"/>
    </dxf>
    <dxf>
      <font>
        <b val="0"/>
        <i val="0"/>
        <strike val="0"/>
        <condense val="0"/>
        <extend val="0"/>
        <outline val="0"/>
        <shadow val="0"/>
        <u val="none"/>
        <vertAlign val="baseline"/>
        <sz val="10"/>
        <color auto="1"/>
        <name val="Poppins Light"/>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auto="1"/>
        <name val="Poppins Light"/>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i val="0"/>
        <strike val="0"/>
        <condense val="0"/>
        <extend val="0"/>
        <outline val="0"/>
        <shadow val="0"/>
        <u val="none"/>
        <vertAlign val="baseline"/>
        <sz val="10"/>
        <color rgb="FFEE7402"/>
        <name val="Poppins Light"/>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0"/>
        <color rgb="FFEE7402"/>
        <name val="Poppins Light"/>
        <scheme val="none"/>
      </font>
      <alignment horizontal="general" vertical="center" textRotation="0" wrapText="1" indent="0" justifyLastLine="0" shrinkToFit="0" readingOrder="0"/>
      <border diagonalUp="0" diagonalDown="0">
        <left style="thin">
          <color auto="1"/>
        </left>
        <right/>
        <top style="thin">
          <color auto="1"/>
        </top>
        <bottom style="thin">
          <color auto="1"/>
        </bottom>
      </border>
      <protection locked="1" hidden="0"/>
    </dxf>
    <dxf>
      <border>
        <top style="thin">
          <color rgb="FF464643"/>
        </top>
      </border>
    </dxf>
    <dxf>
      <protection locked="1" hidden="0"/>
    </dxf>
    <dxf>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theme="1"/>
        <name val="Poppins Light"/>
        <scheme val="none"/>
      </font>
      <protection locked="1" hidden="0"/>
    </dxf>
    <dxf>
      <border>
        <bottom style="thin">
          <color rgb="FF464643"/>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rgb="FF464643"/>
        </left>
        <right style="thin">
          <color rgb="FF464643"/>
        </right>
        <top/>
        <bottom/>
        <vertical style="thin">
          <color rgb="FF464643"/>
        </vertical>
        <horizontal style="thin">
          <color rgb="FF464643"/>
        </horizontal>
      </border>
      <protection locked="1"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EE7402"/>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EE740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0"/>
        <color theme="1"/>
        <name val="Poppins Light"/>
        <scheme val="none"/>
      </font>
      <fill>
        <patternFill patternType="solid">
          <fgColor indexed="64"/>
          <bgColor rgb="FFEE7402"/>
        </patternFill>
      </fill>
      <alignment horizontal="center" vertical="center" textRotation="0" wrapText="0" indent="0" justifyLastLine="0" shrinkToFit="0" readingOrder="0"/>
      <border diagonalUp="0" diagonalDown="0">
        <left/>
        <right style="thin">
          <color auto="1"/>
        </right>
        <top style="thin">
          <color indexed="64"/>
        </top>
        <bottom style="thin">
          <color indexed="64"/>
        </bottom>
      </border>
      <protection locked="0" hidden="0"/>
    </dxf>
    <dxf>
      <font>
        <b/>
        <i val="0"/>
        <strike val="0"/>
        <condense val="0"/>
        <extend val="0"/>
        <outline val="0"/>
        <shadow val="0"/>
        <u val="none"/>
        <vertAlign val="baseline"/>
        <sz val="10"/>
        <color theme="1"/>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0"/>
        <color theme="1"/>
        <name val="Poppins Light"/>
        <scheme val="none"/>
      </font>
      <alignment horizontal="general" vertical="bottom" textRotation="0" wrapText="1" indent="0" justifyLastLine="0" shrinkToFit="0" readingOrder="0"/>
      <border diagonalUp="0" diagonalDown="0" outline="0">
        <left style="thin">
          <color auto="1"/>
        </left>
        <right style="thin">
          <color auto="1"/>
        </right>
        <top style="thin">
          <color rgb="FF464643"/>
        </top>
        <bottom style="thin">
          <color rgb="FF464643"/>
        </bottom>
      </border>
    </dxf>
    <dxf>
      <font>
        <b/>
        <i val="0"/>
        <strike val="0"/>
        <condense val="0"/>
        <extend val="0"/>
        <outline val="0"/>
        <shadow val="0"/>
        <u val="none"/>
        <vertAlign val="baseline"/>
        <sz val="10"/>
        <color rgb="FFEE7402"/>
        <name val="Poppins Light"/>
        <scheme val="none"/>
      </font>
      <fill>
        <patternFill patternType="solid">
          <fgColor indexed="64"/>
          <bgColor rgb="FFFFFFFF"/>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strike val="0"/>
        <outline val="0"/>
        <shadow val="0"/>
        <u val="none"/>
        <vertAlign val="baseline"/>
        <sz val="10"/>
        <color rgb="FFEE7402"/>
        <name val="Poppins Light"/>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464643"/>
        </top>
      </border>
    </dxf>
    <dxf>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theme="1"/>
        <name val="Poppins Light"/>
        <scheme val="none"/>
      </font>
    </dxf>
    <dxf>
      <border>
        <bottom style="thin">
          <color rgb="FF464643"/>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rgb="FF464643"/>
        </left>
        <right style="thin">
          <color rgb="FF464643"/>
        </right>
        <top/>
        <bottom/>
        <vertical style="thin">
          <color rgb="FF464643"/>
        </vertical>
        <horizontal style="thin">
          <color rgb="FF464643"/>
        </horizontal>
      </border>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top style="thin">
          <color rgb="FF464643"/>
        </top>
        <bottom/>
        <vertical/>
        <horizontal/>
      </border>
      <protection locked="0" hidden="0"/>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vertical/>
        <horizontal/>
      </border>
      <protection locked="0" hidden="0"/>
    </dxf>
    <dxf>
      <font>
        <strike val="0"/>
        <outline val="0"/>
        <shadow val="0"/>
        <u val="none"/>
        <vertAlign val="baseline"/>
        <sz val="10"/>
        <color theme="1"/>
        <name val="Poppins Light"/>
        <scheme val="none"/>
      </font>
      <alignment horizontal="center" vertical="center" textRotation="0" wrapText="0" indent="0" justifyLastLine="0" shrinkToFit="0" readingOrder="0"/>
      <border diagonalUp="0" diagonalDown="0">
        <left style="thin">
          <color rgb="FF464643"/>
        </left>
        <right style="thin">
          <color rgb="FF464643"/>
        </right>
        <top style="thin">
          <color rgb="FF464643"/>
        </top>
        <bottom/>
        <vertical/>
        <horizontal/>
      </border>
      <protection locked="0" hidden="0"/>
    </dxf>
    <dxf>
      <font>
        <b val="0"/>
        <i val="0"/>
        <strike val="0"/>
        <condense val="0"/>
        <extend val="0"/>
        <outline val="0"/>
        <shadow val="0"/>
        <u val="none"/>
        <vertAlign val="baseline"/>
        <sz val="10"/>
        <color theme="1"/>
        <name val="Poppins Light"/>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0" hidden="0"/>
    </dxf>
    <dxf>
      <font>
        <strike val="0"/>
        <outline val="0"/>
        <shadow val="0"/>
        <u val="none"/>
        <vertAlign val="baseline"/>
        <sz val="10"/>
        <color theme="1"/>
        <name val="Poppins Light"/>
        <scheme val="none"/>
      </font>
      <fill>
        <patternFill patternType="solid">
          <fgColor indexed="64"/>
          <bgColor rgb="FFEE7402"/>
        </patternFill>
      </fill>
      <alignment horizontal="center" vertical="center" textRotation="0" wrapText="0" indent="0" justifyLastLine="0" shrinkToFit="0" readingOrder="0"/>
      <border diagonalUp="0" diagonalDown="0">
        <left style="thin">
          <color rgb="FF464643"/>
        </left>
        <right style="thin">
          <color rgb="FF464643"/>
        </right>
        <top style="thin">
          <color rgb="FF464643"/>
        </top>
        <bottom style="thin">
          <color rgb="FF464643"/>
        </bottom>
      </border>
      <protection locked="0" hidden="0"/>
    </dxf>
    <dxf>
      <font>
        <strike val="0"/>
        <outline val="0"/>
        <shadow val="0"/>
        <u val="none"/>
        <vertAlign val="baseline"/>
        <sz val="10"/>
        <color theme="1"/>
        <name val="Poppins Light"/>
        <scheme val="none"/>
      </font>
      <border diagonalUp="0" diagonalDown="0" outline="0">
        <left style="thin">
          <color auto="1"/>
        </left>
        <right style="thin">
          <color rgb="FF464643"/>
        </right>
        <top style="thin">
          <color rgb="FF464643"/>
        </top>
        <bottom style="thin">
          <color rgb="FF464643"/>
        </bottom>
      </border>
    </dxf>
    <dxf>
      <font>
        <strike val="0"/>
        <outline val="0"/>
        <shadow val="0"/>
        <u val="none"/>
        <vertAlign val="baseline"/>
        <sz val="10"/>
        <color theme="1"/>
        <name val="Poppins Light"/>
        <scheme val="none"/>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464643"/>
        </top>
      </border>
    </dxf>
    <dxf>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theme="1"/>
        <name val="Poppins Light"/>
        <scheme val="none"/>
      </font>
    </dxf>
    <dxf>
      <border>
        <bottom style="thin">
          <color rgb="FF464643"/>
        </bottom>
      </border>
    </dxf>
    <dxf>
      <font>
        <strike val="0"/>
        <outline val="0"/>
        <shadow val="0"/>
        <u val="none"/>
        <vertAlign val="baseline"/>
        <sz val="10"/>
        <color theme="1"/>
        <name val="Poppins Light"/>
        <scheme val="none"/>
      </font>
      <fill>
        <patternFill patternType="solid">
          <fgColor indexed="64"/>
          <bgColor rgb="FF464643"/>
        </patternFill>
      </fill>
      <alignment horizontal="center" vertical="center" textRotation="0" wrapText="1" indent="0" justifyLastLine="0" shrinkToFit="0" readingOrder="0"/>
      <border diagonalUp="0" diagonalDown="0">
        <left style="thin">
          <color rgb="FF464643"/>
        </left>
        <right style="thin">
          <color rgb="FF464643"/>
        </right>
        <top/>
        <bottom/>
        <vertical style="thin">
          <color rgb="FF464643"/>
        </vertical>
        <horizontal style="thin">
          <color rgb="FF464643"/>
        </horizontal>
      </border>
    </dxf>
    <dxf>
      <font>
        <b val="0"/>
        <i val="0"/>
        <strike val="0"/>
        <condense val="0"/>
        <extend val="0"/>
        <outline val="0"/>
        <shadow val="0"/>
        <u val="none"/>
        <vertAlign val="baseline"/>
        <sz val="10"/>
        <color theme="1"/>
        <name val="Poppins Light"/>
        <scheme val="none"/>
      </font>
      <fill>
        <patternFill patternType="none">
          <fgColor indexed="64"/>
          <bgColor indexed="65"/>
        </patternFill>
      </fill>
      <alignment horizontal="left" vertical="center" textRotation="0" wrapText="0" indent="0" justifyLastLine="0" shrinkToFit="0" readingOrder="0"/>
      <border diagonalUp="0" diagonalDown="0">
        <left style="thin">
          <color rgb="FF464643"/>
        </left>
        <right/>
        <top style="thin">
          <color rgb="FF464643"/>
        </top>
        <bottom/>
      </border>
    </dxf>
    <dxf>
      <font>
        <b val="0"/>
        <i val="0"/>
        <strike val="0"/>
        <condense val="0"/>
        <extend val="0"/>
        <outline val="0"/>
        <shadow val="0"/>
        <u val="none"/>
        <vertAlign val="baseline"/>
        <sz val="10"/>
        <color theme="1"/>
        <name val="Poppins Light"/>
        <scheme val="none"/>
      </font>
      <alignment horizontal="left" vertical="center" textRotation="0" wrapText="1" indent="0" justifyLastLine="0" shrinkToFit="0" readingOrder="0"/>
      <border diagonalUp="0" diagonalDown="0">
        <left style="thin">
          <color rgb="FF464643"/>
        </left>
        <right style="thin">
          <color rgb="FF464643"/>
        </right>
        <top style="thin">
          <color rgb="FF464643"/>
        </top>
        <bottom style="thin">
          <color rgb="FF464643"/>
        </bottom>
      </border>
    </dxf>
    <dxf>
      <font>
        <b val="0"/>
        <i val="0"/>
        <strike val="0"/>
        <condense val="0"/>
        <extend val="0"/>
        <outline val="0"/>
        <shadow val="0"/>
        <u val="none"/>
        <vertAlign val="baseline"/>
        <sz val="10"/>
        <color theme="1"/>
        <name val="Poppins Light"/>
        <scheme val="none"/>
      </font>
      <alignment horizontal="general" vertical="center" textRotation="0" wrapText="1" indent="0" justifyLastLine="0" shrinkToFit="0" readingOrder="0"/>
      <border diagonalUp="0" diagonalDown="0">
        <left style="thin">
          <color rgb="FF464643"/>
        </left>
        <right style="thin">
          <color rgb="FF464643"/>
        </right>
        <top style="thin">
          <color rgb="FF464643"/>
        </top>
        <bottom style="thin">
          <color rgb="FF464643"/>
        </bottom>
      </border>
    </dxf>
    <dxf>
      <font>
        <strike val="0"/>
        <outline val="0"/>
        <shadow val="0"/>
        <u val="none"/>
        <vertAlign val="baseline"/>
        <sz val="10"/>
        <color theme="1"/>
        <name val="Poppins Light"/>
        <scheme val="none"/>
      </font>
      <alignment horizontal="general" textRotation="0" wrapText="1" indent="0" justifyLastLine="0" shrinkToFit="0" readingOrder="0"/>
      <border diagonalUp="0" diagonalDown="0">
        <left/>
        <right style="thin">
          <color rgb="FF464643"/>
        </right>
        <top style="thin">
          <color rgb="FF464643"/>
        </top>
        <bottom style="thin">
          <color rgb="FF464643"/>
        </bottom>
      </border>
    </dxf>
    <dxf>
      <font>
        <b val="0"/>
        <i/>
        <strike val="0"/>
        <condense val="0"/>
        <extend val="0"/>
        <outline val="0"/>
        <shadow val="0"/>
        <u val="none"/>
        <vertAlign val="baseline"/>
        <sz val="10"/>
        <color theme="1"/>
        <name val="Poppins Light"/>
        <scheme val="none"/>
      </font>
      <alignment horizontal="left" vertical="center" textRotation="0" wrapText="0" indent="0" justifyLastLine="0" shrinkToFit="0" readingOrder="0"/>
      <border diagonalUp="0" diagonalDown="0">
        <left/>
        <right style="thin">
          <color rgb="FF464643"/>
        </right>
        <top style="thin">
          <color rgb="FF464643"/>
        </top>
        <bottom style="thin">
          <color rgb="FF464643"/>
        </bottom>
      </border>
    </dxf>
    <dxf>
      <border>
        <top style="thin">
          <color rgb="FF464643"/>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Poppins Light"/>
        <scheme val="none"/>
      </font>
      <alignment horizontal="left" vertical="center" textRotation="0" wrapText="0" indent="0" justifyLastLine="0" shrinkToFit="0" readingOrder="0"/>
    </dxf>
    <dxf>
      <border>
        <bottom style="thin">
          <color rgb="FF464643"/>
        </bottom>
      </border>
    </dxf>
    <dxf>
      <font>
        <b/>
        <i val="0"/>
        <strike val="0"/>
        <condense val="0"/>
        <extend val="0"/>
        <outline val="0"/>
        <shadow val="0"/>
        <u val="none"/>
        <vertAlign val="baseline"/>
        <sz val="10"/>
        <color theme="1"/>
        <name val="Poppins Light"/>
        <scheme val="none"/>
      </font>
      <fill>
        <patternFill patternType="solid">
          <fgColor indexed="64"/>
          <bgColor rgb="FF464643"/>
        </patternFill>
      </fill>
      <alignment horizontal="left" vertical="center" textRotation="0" wrapText="0" indent="0" justifyLastLine="0" shrinkToFit="0" readingOrder="0"/>
      <border diagonalUp="0" diagonalDown="0">
        <left style="thin">
          <color rgb="FF464643"/>
        </left>
        <right style="thin">
          <color rgb="FF464643"/>
        </right>
        <top/>
        <bottom/>
        <vertical style="thin">
          <color rgb="FF464643"/>
        </vertical>
        <horizontal style="thin">
          <color rgb="FF464643"/>
        </horizontal>
      </border>
    </dxf>
  </dxfs>
  <tableStyles count="0" defaultTableStyle="TableStyleMedium2" defaultPivotStyle="PivotStyleLight16"/>
  <colors>
    <mruColors>
      <color rgb="FFE7CBD4"/>
      <color rgb="FFFFEECF"/>
      <color rgb="FFEE7402"/>
      <color rgb="FFBAD9D4"/>
      <color rgb="FFB1003B"/>
      <color rgb="FF464643"/>
      <color rgb="FFFFFF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149255D-796C-4ED6-81EB-E36FBF40AA97}"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nl-NL"/>
        </a:p>
      </dgm:t>
    </dgm:pt>
    <dgm:pt modelId="{1FC8C0E3-C7C1-4E44-89A3-0C9CF57EA778}">
      <dgm:prSet phldrT="[Tekst]" custT="1"/>
      <dgm:spPr>
        <a:solidFill>
          <a:srgbClr val="464643"/>
        </a:solidFill>
      </dgm:spPr>
      <dgm:t>
        <a:bodyPr/>
        <a:lstStyle/>
        <a:p>
          <a:r>
            <a:rPr lang="en-US" sz="1400" dirty="0">
              <a:latin typeface="Poppins Light" panose="00000400000000000000" pitchFamily="2" charset="0"/>
              <a:cs typeface="Poppins Light" panose="00000400000000000000" pitchFamily="2" charset="0"/>
            </a:rPr>
            <a:t>All children have a life in dignity, with love and a promising future</a:t>
          </a:r>
          <a:endParaRPr lang="nl-NL" sz="1400">
            <a:latin typeface="Poppins Light" panose="00000400000000000000" pitchFamily="2" charset="0"/>
            <a:cs typeface="Poppins Light" panose="00000400000000000000" pitchFamily="2" charset="0"/>
          </a:endParaRPr>
        </a:p>
      </dgm:t>
    </dgm:pt>
    <dgm:pt modelId="{61F206F0-BF0D-4156-8773-4ED256A04FB3}" type="parTrans" cxnId="{1A8B48EC-099B-4E33-AF42-1C3ED8C4EB16}">
      <dgm:prSet/>
      <dgm:spPr/>
      <dgm:t>
        <a:bodyPr/>
        <a:lstStyle/>
        <a:p>
          <a:endParaRPr lang="nl-NL"/>
        </a:p>
      </dgm:t>
    </dgm:pt>
    <dgm:pt modelId="{F2B1A603-E026-4AB2-8746-73B6309A4529}" type="sibTrans" cxnId="{1A8B48EC-099B-4E33-AF42-1C3ED8C4EB16}">
      <dgm:prSet/>
      <dgm:spPr/>
      <dgm:t>
        <a:bodyPr/>
        <a:lstStyle/>
        <a:p>
          <a:endParaRPr lang="nl-NL"/>
        </a:p>
      </dgm:t>
    </dgm:pt>
    <dgm:pt modelId="{00E0822A-F98D-44DE-86E7-4B9CD62C6703}">
      <dgm:prSet phldrT="[Tekst]" custT="1"/>
      <dgm:spPr>
        <a:solidFill>
          <a:srgbClr val="EE7402"/>
        </a:solidFill>
      </dgm:spPr>
      <dgm:t>
        <a:bodyPr/>
        <a:lstStyle/>
        <a:p>
          <a:r>
            <a:rPr lang="nl-NL" sz="1000" dirty="0">
              <a:latin typeface="Poppins Light" panose="00000400000000000000" pitchFamily="2" charset="0"/>
              <a:cs typeface="Poppins Light" panose="00000400000000000000" pitchFamily="2" charset="0"/>
            </a:rPr>
            <a:t>1. </a:t>
          </a:r>
        </a:p>
        <a:p>
          <a:r>
            <a:rPr lang="nl-NL" sz="1000" dirty="0" err="1">
              <a:latin typeface="Poppins Light" panose="00000400000000000000" pitchFamily="2" charset="0"/>
              <a:cs typeface="Poppins Light" panose="00000400000000000000" pitchFamily="2" charset="0"/>
            </a:rPr>
            <a:t>Challenges</a:t>
          </a:r>
          <a:r>
            <a:rPr lang="nl-NL" sz="1000" dirty="0">
              <a:latin typeface="Poppins Light" panose="00000400000000000000" pitchFamily="2" charset="0"/>
              <a:cs typeface="Poppins Light" panose="00000400000000000000" pitchFamily="2" charset="0"/>
            </a:rPr>
            <a:t> in </a:t>
          </a:r>
          <a:r>
            <a:rPr lang="nl-NL" sz="1000" dirty="0" err="1">
              <a:latin typeface="Poppins Light" panose="00000400000000000000" pitchFamily="2" charset="0"/>
              <a:cs typeface="Poppins Light" panose="00000400000000000000" pitchFamily="2" charset="0"/>
            </a:rPr>
            <a:t>the</a:t>
          </a:r>
          <a:r>
            <a:rPr lang="nl-NL" sz="1000" dirty="0">
              <a:latin typeface="Poppins Light" panose="00000400000000000000" pitchFamily="2" charset="0"/>
              <a:cs typeface="Poppins Light" panose="00000400000000000000" pitchFamily="2" charset="0"/>
            </a:rPr>
            <a:t> community are </a:t>
          </a:r>
          <a:r>
            <a:rPr lang="nl-NL" sz="1000" dirty="0" err="1">
              <a:latin typeface="Poppins Light" panose="00000400000000000000" pitchFamily="2" charset="0"/>
              <a:cs typeface="Poppins Light" panose="00000400000000000000" pitchFamily="2" charset="0"/>
            </a:rPr>
            <a:t>tackled</a:t>
          </a:r>
          <a:endParaRPr lang="nl-NL" sz="1000" dirty="0">
            <a:latin typeface="Poppins Light" panose="00000400000000000000" pitchFamily="2" charset="0"/>
            <a:cs typeface="Poppins Light" panose="00000400000000000000" pitchFamily="2" charset="0"/>
          </a:endParaRPr>
        </a:p>
      </dgm:t>
    </dgm:pt>
    <dgm:pt modelId="{7FA47875-7FA8-4262-9243-67C9C0E14A01}" type="parTrans" cxnId="{3222D314-6B12-4F55-871A-79DCAD37E509}">
      <dgm:prSet/>
      <dgm:spPr>
        <a:ln w="19050">
          <a:solidFill>
            <a:srgbClr val="464643"/>
          </a:solidFill>
        </a:ln>
      </dgm:spPr>
      <dgm:t>
        <a:bodyPr/>
        <a:lstStyle/>
        <a:p>
          <a:endParaRPr lang="nl-NL" sz="2800"/>
        </a:p>
      </dgm:t>
    </dgm:pt>
    <dgm:pt modelId="{BD780BC8-1218-421D-9987-D561531D3A7A}" type="sibTrans" cxnId="{3222D314-6B12-4F55-871A-79DCAD37E509}">
      <dgm:prSet/>
      <dgm:spPr/>
      <dgm:t>
        <a:bodyPr/>
        <a:lstStyle/>
        <a:p>
          <a:endParaRPr lang="nl-NL"/>
        </a:p>
      </dgm:t>
    </dgm:pt>
    <dgm:pt modelId="{3FA306F8-E286-4254-B54E-B145089E11A5}">
      <dgm:prSet phldrT="[Tekst]" custT="1"/>
      <dgm:spPr>
        <a:solidFill>
          <a:srgbClr val="EE7402">
            <a:alpha val="74902"/>
          </a:srgbClr>
        </a:solidFill>
      </dgm:spPr>
      <dgm:t>
        <a:bodyPr/>
        <a:lstStyle/>
        <a:p>
          <a:r>
            <a:rPr lang="nl-NL" sz="800" dirty="0" err="1">
              <a:latin typeface="Poppins Light" panose="00000400000000000000" pitchFamily="2" charset="0"/>
              <a:cs typeface="Poppins Light" panose="00000400000000000000" pitchFamily="2" charset="0"/>
            </a:rPr>
            <a:t>1.1. CBOs</a:t>
          </a:r>
          <a:r>
            <a:rPr lang="nl-NL" sz="800" dirty="0">
              <a:latin typeface="Poppins Light" panose="00000400000000000000" pitchFamily="2" charset="0"/>
              <a:cs typeface="Poppins Light" panose="00000400000000000000" pitchFamily="2" charset="0"/>
            </a:rPr>
            <a:t> plan and </a:t>
          </a:r>
          <a:r>
            <a:rPr lang="nl-NL" sz="800" dirty="0" err="1">
              <a:latin typeface="Poppins Light" panose="00000400000000000000" pitchFamily="2" charset="0"/>
              <a:cs typeface="Poppins Light" panose="00000400000000000000" pitchFamily="2" charset="0"/>
            </a:rPr>
            <a:t>initiate</a:t>
          </a:r>
          <a:r>
            <a:rPr lang="nl-NL" sz="800" dirty="0">
              <a:latin typeface="Poppins Light" panose="00000400000000000000" pitchFamily="2" charset="0"/>
              <a:cs typeface="Poppins Light" panose="00000400000000000000" pitchFamily="2" charset="0"/>
            </a:rPr>
            <a:t> </a:t>
          </a:r>
          <a:r>
            <a:rPr lang="nl-NL" sz="800" dirty="0" err="1">
              <a:latin typeface="Poppins Light" panose="00000400000000000000" pitchFamily="2" charset="0"/>
              <a:cs typeface="Poppins Light" panose="00000400000000000000" pitchFamily="2" charset="0"/>
            </a:rPr>
            <a:t>activities</a:t>
          </a:r>
          <a:r>
            <a:rPr lang="nl-NL" sz="800" dirty="0">
              <a:latin typeface="Poppins Light" panose="00000400000000000000" pitchFamily="2" charset="0"/>
              <a:cs typeface="Poppins Light" panose="00000400000000000000" pitchFamily="2" charset="0"/>
            </a:rPr>
            <a:t> at community level</a:t>
          </a:r>
        </a:p>
      </dgm:t>
    </dgm:pt>
    <dgm:pt modelId="{B9883B81-9785-4F06-B2B1-B51954E1279C}" type="parTrans" cxnId="{D0617F19-F5D7-4120-AD91-D81934B4C1EF}">
      <dgm:prSet/>
      <dgm:spPr>
        <a:ln w="19050">
          <a:solidFill>
            <a:srgbClr val="EE7402"/>
          </a:solidFill>
        </a:ln>
      </dgm:spPr>
      <dgm:t>
        <a:bodyPr/>
        <a:lstStyle/>
        <a:p>
          <a:endParaRPr lang="nl-NL" sz="2800"/>
        </a:p>
      </dgm:t>
    </dgm:pt>
    <dgm:pt modelId="{B9FE8B2E-AD27-4E1E-AB34-F5EBEA7E8486}" type="sibTrans" cxnId="{D0617F19-F5D7-4120-AD91-D81934B4C1EF}">
      <dgm:prSet/>
      <dgm:spPr/>
      <dgm:t>
        <a:bodyPr/>
        <a:lstStyle/>
        <a:p>
          <a:endParaRPr lang="nl-NL"/>
        </a:p>
      </dgm:t>
    </dgm:pt>
    <dgm:pt modelId="{EC48ADC2-9886-45CD-A896-5B15857DE408}">
      <dgm:prSet phldrT="[Tekst]" custT="1"/>
      <dgm:spPr>
        <a:solidFill>
          <a:srgbClr val="EE7402">
            <a:alpha val="50196"/>
          </a:srgbClr>
        </a:solidFill>
      </dgm:spPr>
      <dgm:t>
        <a:bodyPr/>
        <a:lstStyle/>
        <a:p>
          <a:r>
            <a:rPr lang="nl-NL" sz="800" dirty="0">
              <a:solidFill>
                <a:sysClr val="windowText" lastClr="000000"/>
              </a:solidFill>
            </a:rPr>
            <a:t>Structures </a:t>
          </a:r>
          <a:r>
            <a:rPr lang="nl-NL" sz="800" dirty="0" err="1">
              <a:solidFill>
                <a:sysClr val="windowText" lastClr="000000"/>
              </a:solidFill>
            </a:rPr>
            <a:t>reach</a:t>
          </a:r>
          <a:r>
            <a:rPr lang="nl-NL" sz="800" dirty="0">
              <a:solidFill>
                <a:sysClr val="windowText" lastClr="000000"/>
              </a:solidFill>
            </a:rPr>
            <a:t> their </a:t>
          </a:r>
          <a:r>
            <a:rPr lang="nl-NL" sz="800" dirty="0" err="1">
              <a:solidFill>
                <a:sysClr val="windowText" lastClr="000000"/>
              </a:solidFill>
            </a:rPr>
            <a:t>maturity</a:t>
          </a:r>
          <a:r>
            <a:rPr lang="nl-NL" sz="800" dirty="0">
              <a:solidFill>
                <a:sysClr val="windowText" lastClr="000000"/>
              </a:solidFill>
            </a:rPr>
            <a:t> stage</a:t>
          </a:r>
        </a:p>
      </dgm:t>
    </dgm:pt>
    <dgm:pt modelId="{83E2EAC0-22AC-4050-908F-67950117ADBF}" type="parTrans" cxnId="{7C99AEA7-24E5-4210-B7BD-2196B3A35B67}">
      <dgm:prSet/>
      <dgm:spPr>
        <a:ln w="19050">
          <a:solidFill>
            <a:srgbClr val="EE7402"/>
          </a:solidFill>
        </a:ln>
      </dgm:spPr>
      <dgm:t>
        <a:bodyPr/>
        <a:lstStyle/>
        <a:p>
          <a:endParaRPr lang="nl-NL" sz="2800"/>
        </a:p>
      </dgm:t>
    </dgm:pt>
    <dgm:pt modelId="{52580744-DF6C-40CA-900B-970E3BEB1FE0}" type="sibTrans" cxnId="{7C99AEA7-24E5-4210-B7BD-2196B3A35B67}">
      <dgm:prSet/>
      <dgm:spPr/>
      <dgm:t>
        <a:bodyPr/>
        <a:lstStyle/>
        <a:p>
          <a:endParaRPr lang="nl-NL"/>
        </a:p>
      </dgm:t>
    </dgm:pt>
    <dgm:pt modelId="{A32D5694-15D4-40FB-A681-7C8A209C3131}">
      <dgm:prSet phldrT="[Tekst]" custT="1"/>
      <dgm:spPr>
        <a:solidFill>
          <a:srgbClr val="EE7402">
            <a:alpha val="25098"/>
          </a:srgbClr>
        </a:solidFill>
      </dgm:spPr>
      <dgm:t>
        <a:bodyPr/>
        <a:lstStyle/>
        <a:p>
          <a:r>
            <a:rPr lang="nl-NL" sz="800">
              <a:solidFill>
                <a:sysClr val="windowText" lastClr="000000"/>
              </a:solidFill>
            </a:rPr>
            <a:t>Community groups and structures refresh themselves and adapt to change</a:t>
          </a:r>
          <a:endParaRPr lang="nl-NL" sz="800" dirty="0">
            <a:solidFill>
              <a:sysClr val="windowText" lastClr="000000"/>
            </a:solidFill>
          </a:endParaRPr>
        </a:p>
      </dgm:t>
    </dgm:pt>
    <dgm:pt modelId="{37997753-A3A9-426F-BC17-DC2EA05CE9F5}" type="parTrans" cxnId="{6D9B0339-4BB9-4EBD-8049-4F4176ECEE50}">
      <dgm:prSet/>
      <dgm:spPr>
        <a:ln w="19050">
          <a:solidFill>
            <a:srgbClr val="EE7402"/>
          </a:solidFill>
        </a:ln>
      </dgm:spPr>
      <dgm:t>
        <a:bodyPr/>
        <a:lstStyle/>
        <a:p>
          <a:endParaRPr lang="nl-NL" sz="2800"/>
        </a:p>
      </dgm:t>
    </dgm:pt>
    <dgm:pt modelId="{5C27C278-8BF6-44D7-976C-4C04F500FE2D}" type="sibTrans" cxnId="{6D9B0339-4BB9-4EBD-8049-4F4176ECEE50}">
      <dgm:prSet/>
      <dgm:spPr/>
      <dgm:t>
        <a:bodyPr/>
        <a:lstStyle/>
        <a:p>
          <a:endParaRPr lang="nl-NL"/>
        </a:p>
      </dgm:t>
    </dgm:pt>
    <dgm:pt modelId="{2A41B709-4990-433E-8861-57A4CD9CC018}">
      <dgm:prSet phldrT="[Tekst]" custT="1"/>
      <dgm:spPr>
        <a:solidFill>
          <a:srgbClr val="EE7402">
            <a:alpha val="74902"/>
          </a:srgbClr>
        </a:solidFill>
      </dgm:spPr>
      <dgm:t>
        <a:bodyPr/>
        <a:lstStyle/>
        <a:p>
          <a:r>
            <a:rPr lang="nl-NL" sz="800" dirty="0">
              <a:latin typeface="Poppins Light" panose="00000400000000000000" pitchFamily="2" charset="0"/>
              <a:cs typeface="Poppins Light" panose="00000400000000000000" pitchFamily="2" charset="0"/>
            </a:rPr>
            <a:t>1.2. Community members </a:t>
          </a:r>
          <a:r>
            <a:rPr lang="nl-NL" sz="800" dirty="0" err="1">
              <a:latin typeface="Poppins Light" panose="00000400000000000000" pitchFamily="2" charset="0"/>
              <a:cs typeface="Poppins Light" panose="00000400000000000000" pitchFamily="2" charset="0"/>
            </a:rPr>
            <a:t>participate</a:t>
          </a:r>
          <a:r>
            <a:rPr lang="nl-NL" sz="800" dirty="0">
              <a:latin typeface="Poppins Light" panose="00000400000000000000" pitchFamily="2" charset="0"/>
              <a:cs typeface="Poppins Light" panose="00000400000000000000" pitchFamily="2" charset="0"/>
            </a:rPr>
            <a:t> in their own development/ community led development</a:t>
          </a:r>
        </a:p>
      </dgm:t>
    </dgm:pt>
    <dgm:pt modelId="{A60AAE47-220C-4A20-A0EB-ECF81EA5FCA3}" type="parTrans" cxnId="{69C696A6-D448-478D-9D38-4531F75FC437}">
      <dgm:prSet/>
      <dgm:spPr>
        <a:ln w="19050">
          <a:solidFill>
            <a:srgbClr val="EE7402"/>
          </a:solidFill>
        </a:ln>
      </dgm:spPr>
      <dgm:t>
        <a:bodyPr/>
        <a:lstStyle/>
        <a:p>
          <a:endParaRPr lang="nl-NL" sz="2800"/>
        </a:p>
      </dgm:t>
    </dgm:pt>
    <dgm:pt modelId="{E8249F09-D0A3-4012-B3C6-BE75A121B6A8}" type="sibTrans" cxnId="{69C696A6-D448-478D-9D38-4531F75FC437}">
      <dgm:prSet/>
      <dgm:spPr/>
      <dgm:t>
        <a:bodyPr/>
        <a:lstStyle/>
        <a:p>
          <a:endParaRPr lang="nl-NL"/>
        </a:p>
      </dgm:t>
    </dgm:pt>
    <dgm:pt modelId="{CB397AEF-DDFD-486F-BD73-36B7B059A7C9}">
      <dgm:prSet phldrT="[Tekst]" custT="1"/>
      <dgm:spPr>
        <a:solidFill>
          <a:srgbClr val="EE7402">
            <a:alpha val="50196"/>
          </a:srgbClr>
        </a:solidFill>
      </dgm:spPr>
      <dgm:t>
        <a:bodyPr/>
        <a:lstStyle/>
        <a:p>
          <a:r>
            <a:rPr lang="en-US" sz="800" dirty="0">
              <a:solidFill>
                <a:sysClr val="windowText" lastClr="000000"/>
              </a:solidFill>
            </a:rPr>
            <a:t>Community members are (more) aware of their talents, skills and resources</a:t>
          </a:r>
          <a:endParaRPr lang="nl-NL" sz="800" dirty="0">
            <a:solidFill>
              <a:sysClr val="windowText" lastClr="000000"/>
            </a:solidFill>
          </a:endParaRPr>
        </a:p>
      </dgm:t>
    </dgm:pt>
    <dgm:pt modelId="{9C8A3D3B-DF17-4902-A663-6A0EF0FA7049}" type="parTrans" cxnId="{B276E79B-7B63-4421-AF67-0CBA767D7DD8}">
      <dgm:prSet/>
      <dgm:spPr>
        <a:ln w="19050">
          <a:solidFill>
            <a:srgbClr val="EE7402"/>
          </a:solidFill>
        </a:ln>
      </dgm:spPr>
      <dgm:t>
        <a:bodyPr/>
        <a:lstStyle/>
        <a:p>
          <a:endParaRPr lang="nl-NL" sz="2800"/>
        </a:p>
      </dgm:t>
    </dgm:pt>
    <dgm:pt modelId="{7D87E352-5A49-4BC2-BF8E-897F5855A113}" type="sibTrans" cxnId="{B276E79B-7B63-4421-AF67-0CBA767D7DD8}">
      <dgm:prSet/>
      <dgm:spPr/>
      <dgm:t>
        <a:bodyPr/>
        <a:lstStyle/>
        <a:p>
          <a:endParaRPr lang="nl-NL"/>
        </a:p>
      </dgm:t>
    </dgm:pt>
    <dgm:pt modelId="{3384C3C1-9CF1-4CF2-9B26-EA648247794F}">
      <dgm:prSet phldrT="[Tekst]" custT="1"/>
      <dgm:spPr>
        <a:solidFill>
          <a:srgbClr val="EE7402">
            <a:alpha val="74902"/>
          </a:srgbClr>
        </a:solidFill>
      </dgm:spPr>
      <dgm:t>
        <a:bodyPr/>
        <a:lstStyle/>
        <a:p>
          <a:r>
            <a:rPr lang="nl-NL" sz="800" dirty="0">
              <a:latin typeface="Poppins Light" panose="00000400000000000000" pitchFamily="2" charset="0"/>
              <a:cs typeface="Poppins Light" panose="00000400000000000000" pitchFamily="2" charset="0"/>
            </a:rPr>
            <a:t>1.3. / 2.1. Groups and structures are </a:t>
          </a:r>
          <a:r>
            <a:rPr lang="nl-NL" sz="800" dirty="0" err="1">
              <a:latin typeface="Poppins Light" panose="00000400000000000000" pitchFamily="2" charset="0"/>
              <a:cs typeface="Poppins Light" panose="00000400000000000000" pitchFamily="2" charset="0"/>
            </a:rPr>
            <a:t>capable</a:t>
          </a:r>
          <a:r>
            <a:rPr lang="nl-NL" sz="800" dirty="0">
              <a:latin typeface="Poppins Light" panose="00000400000000000000" pitchFamily="2" charset="0"/>
              <a:cs typeface="Poppins Light" panose="00000400000000000000" pitchFamily="2" charset="0"/>
            </a:rPr>
            <a:t> </a:t>
          </a:r>
          <a:r>
            <a:rPr lang="nl-NL" sz="800" dirty="0" err="1">
              <a:latin typeface="Poppins Light" panose="00000400000000000000" pitchFamily="2" charset="0"/>
              <a:cs typeface="Poppins Light" panose="00000400000000000000" pitchFamily="2" charset="0"/>
            </a:rPr>
            <a:t>to</a:t>
          </a:r>
          <a:r>
            <a:rPr lang="nl-NL" sz="800" dirty="0">
              <a:latin typeface="Poppins Light" panose="00000400000000000000" pitchFamily="2" charset="0"/>
              <a:cs typeface="Poppins Light" panose="00000400000000000000" pitchFamily="2" charset="0"/>
            </a:rPr>
            <a:t> support </a:t>
          </a:r>
          <a:r>
            <a:rPr lang="nl-NL" sz="800" dirty="0" err="1">
              <a:latin typeface="Poppins Light" panose="00000400000000000000" pitchFamily="2" charset="0"/>
              <a:cs typeface="Poppins Light" panose="00000400000000000000" pitchFamily="2" charset="0"/>
            </a:rPr>
            <a:t>others</a:t>
          </a:r>
          <a:endParaRPr lang="nl-NL" sz="800" dirty="0">
            <a:latin typeface="Poppins Light" panose="00000400000000000000" pitchFamily="2" charset="0"/>
            <a:cs typeface="Poppins Light" panose="00000400000000000000" pitchFamily="2" charset="0"/>
          </a:endParaRPr>
        </a:p>
      </dgm:t>
    </dgm:pt>
    <dgm:pt modelId="{6B232D72-3265-49C0-84A2-0D55BD98D9B7}" type="parTrans" cxnId="{A3F33ADD-C7B9-4016-9915-2412F1EA057E}">
      <dgm:prSet/>
      <dgm:spPr>
        <a:ln w="19050">
          <a:solidFill>
            <a:srgbClr val="EE7402"/>
          </a:solidFill>
        </a:ln>
      </dgm:spPr>
      <dgm:t>
        <a:bodyPr/>
        <a:lstStyle/>
        <a:p>
          <a:endParaRPr lang="nl-NL" sz="2800"/>
        </a:p>
      </dgm:t>
    </dgm:pt>
    <dgm:pt modelId="{06AC44B7-7005-4B26-8BCD-5AB2A7303931}" type="sibTrans" cxnId="{A3F33ADD-C7B9-4016-9915-2412F1EA057E}">
      <dgm:prSet/>
      <dgm:spPr/>
      <dgm:t>
        <a:bodyPr/>
        <a:lstStyle/>
        <a:p>
          <a:endParaRPr lang="nl-NL"/>
        </a:p>
      </dgm:t>
    </dgm:pt>
    <dgm:pt modelId="{EDA0BECB-5C50-420D-9C09-B3F47046B5F9}">
      <dgm:prSet phldrT="[Tekst]" custT="1"/>
      <dgm:spPr>
        <a:solidFill>
          <a:srgbClr val="EE7402">
            <a:alpha val="50196"/>
          </a:srgbClr>
        </a:solidFill>
      </dgm:spPr>
      <dgm:t>
        <a:bodyPr/>
        <a:lstStyle/>
        <a:p>
          <a:r>
            <a:rPr lang="nl-NL" sz="800" dirty="0">
              <a:solidFill>
                <a:sysClr val="windowText" lastClr="000000"/>
              </a:solidFill>
            </a:rPr>
            <a:t>Community groups and structures </a:t>
          </a:r>
          <a:r>
            <a:rPr lang="nl-NL" sz="800" dirty="0" err="1">
              <a:solidFill>
                <a:sysClr val="windowText" lastClr="000000"/>
              </a:solidFill>
            </a:rPr>
            <a:t>refresh</a:t>
          </a:r>
          <a:r>
            <a:rPr lang="nl-NL" sz="800" dirty="0">
              <a:solidFill>
                <a:sysClr val="windowText" lastClr="000000"/>
              </a:solidFill>
            </a:rPr>
            <a:t> themselves and </a:t>
          </a:r>
          <a:r>
            <a:rPr lang="nl-NL" sz="800" dirty="0" err="1">
              <a:solidFill>
                <a:sysClr val="windowText" lastClr="000000"/>
              </a:solidFill>
            </a:rPr>
            <a:t>adapt</a:t>
          </a:r>
          <a:r>
            <a:rPr lang="nl-NL" sz="800" dirty="0">
              <a:solidFill>
                <a:sysClr val="windowText" lastClr="000000"/>
              </a:solidFill>
            </a:rPr>
            <a:t> </a:t>
          </a:r>
          <a:r>
            <a:rPr lang="nl-NL" sz="800" dirty="0" err="1">
              <a:solidFill>
                <a:sysClr val="windowText" lastClr="000000"/>
              </a:solidFill>
            </a:rPr>
            <a:t>to</a:t>
          </a:r>
          <a:r>
            <a:rPr lang="nl-NL" sz="800" dirty="0">
              <a:solidFill>
                <a:sysClr val="windowText" lastClr="000000"/>
              </a:solidFill>
            </a:rPr>
            <a:t> change</a:t>
          </a:r>
        </a:p>
      </dgm:t>
    </dgm:pt>
    <dgm:pt modelId="{3832FF76-A99F-4FFC-9C82-049F82F343F9}" type="parTrans" cxnId="{B6FE8BDB-25F4-42C7-B7D4-2553DB93E458}">
      <dgm:prSet/>
      <dgm:spPr>
        <a:ln w="19050">
          <a:solidFill>
            <a:srgbClr val="EE7402"/>
          </a:solidFill>
        </a:ln>
      </dgm:spPr>
      <dgm:t>
        <a:bodyPr/>
        <a:lstStyle/>
        <a:p>
          <a:endParaRPr lang="nl-NL" sz="2800"/>
        </a:p>
      </dgm:t>
    </dgm:pt>
    <dgm:pt modelId="{5D1D15CB-88D1-4810-9BC8-F926AE0CA9BD}" type="sibTrans" cxnId="{B6FE8BDB-25F4-42C7-B7D4-2553DB93E458}">
      <dgm:prSet/>
      <dgm:spPr/>
      <dgm:t>
        <a:bodyPr/>
        <a:lstStyle/>
        <a:p>
          <a:endParaRPr lang="nl-NL"/>
        </a:p>
      </dgm:t>
    </dgm:pt>
    <dgm:pt modelId="{324CFDF6-EA93-40FB-A3E9-824080062E57}">
      <dgm:prSet phldrT="[Tekst]" custT="1"/>
      <dgm:spPr>
        <a:solidFill>
          <a:srgbClr val="EE7402"/>
        </a:solidFill>
      </dgm:spPr>
      <dgm:t>
        <a:bodyPr/>
        <a:lstStyle/>
        <a:p>
          <a:r>
            <a:rPr lang="nl-NL" sz="1000" dirty="0">
              <a:latin typeface="Poppins Light" panose="00000400000000000000" pitchFamily="2" charset="0"/>
              <a:cs typeface="Poppins Light" panose="00000400000000000000" pitchFamily="2" charset="0"/>
            </a:rPr>
            <a:t>2.</a:t>
          </a:r>
        </a:p>
        <a:p>
          <a:r>
            <a:rPr lang="nl-NL" sz="1000" dirty="0">
              <a:latin typeface="Poppins Light" panose="00000400000000000000" pitchFamily="2" charset="0"/>
              <a:cs typeface="Poppins Light" panose="00000400000000000000" pitchFamily="2" charset="0"/>
            </a:rPr>
            <a:t>Communities are resilient (can </a:t>
          </a:r>
          <a:r>
            <a:rPr lang="nl-NL" sz="1000" dirty="0" err="1">
              <a:latin typeface="Poppins Light" panose="00000400000000000000" pitchFamily="2" charset="0"/>
              <a:cs typeface="Poppins Light" panose="00000400000000000000" pitchFamily="2" charset="0"/>
            </a:rPr>
            <a:t>cope</a:t>
          </a:r>
          <a:r>
            <a:rPr lang="nl-NL" sz="1000" dirty="0">
              <a:latin typeface="Poppins Light" panose="00000400000000000000" pitchFamily="2" charset="0"/>
              <a:cs typeface="Poppins Light" panose="00000400000000000000" pitchFamily="2" charset="0"/>
            </a:rPr>
            <a:t> with crises) and are </a:t>
          </a:r>
          <a:r>
            <a:rPr lang="nl-NL" sz="1000" dirty="0" err="1">
              <a:latin typeface="Poppins Light" panose="00000400000000000000" pitchFamily="2" charset="0"/>
              <a:cs typeface="Poppins Light" panose="00000400000000000000" pitchFamily="2" charset="0"/>
            </a:rPr>
            <a:t>stronger</a:t>
          </a:r>
          <a:endParaRPr lang="nl-NL" sz="1000" dirty="0">
            <a:latin typeface="Poppins Light" panose="00000400000000000000" pitchFamily="2" charset="0"/>
            <a:cs typeface="Poppins Light" panose="00000400000000000000" pitchFamily="2" charset="0"/>
          </a:endParaRPr>
        </a:p>
      </dgm:t>
    </dgm:pt>
    <dgm:pt modelId="{6238C9CF-DAF9-4695-89C3-F147DA6B2B69}" type="parTrans" cxnId="{F752B272-63C3-4BE2-ADE5-EDFE4E07629A}">
      <dgm:prSet/>
      <dgm:spPr>
        <a:ln w="19050">
          <a:solidFill>
            <a:srgbClr val="464643"/>
          </a:solidFill>
        </a:ln>
      </dgm:spPr>
      <dgm:t>
        <a:bodyPr/>
        <a:lstStyle/>
        <a:p>
          <a:endParaRPr lang="nl-NL" sz="2800"/>
        </a:p>
      </dgm:t>
    </dgm:pt>
    <dgm:pt modelId="{E92C4662-9B86-4F10-81D6-4DE1ADA657DD}" type="sibTrans" cxnId="{F752B272-63C3-4BE2-ADE5-EDFE4E07629A}">
      <dgm:prSet/>
      <dgm:spPr/>
      <dgm:t>
        <a:bodyPr/>
        <a:lstStyle/>
        <a:p>
          <a:endParaRPr lang="nl-NL"/>
        </a:p>
      </dgm:t>
    </dgm:pt>
    <dgm:pt modelId="{0B4668CA-9A7B-49F8-93C1-75F50FB9F57D}">
      <dgm:prSet phldrT="[Tekst]" custT="1"/>
      <dgm:spPr>
        <a:solidFill>
          <a:srgbClr val="EE7402">
            <a:alpha val="74902"/>
          </a:srgbClr>
        </a:solidFill>
      </dgm:spPr>
      <dgm:t>
        <a:bodyPr/>
        <a:lstStyle/>
        <a:p>
          <a:r>
            <a:rPr lang="nl-NL" sz="800" dirty="0">
              <a:latin typeface="Poppins Light" panose="00000400000000000000" pitchFamily="2" charset="0"/>
              <a:cs typeface="Poppins Light" panose="00000400000000000000" pitchFamily="2" charset="0"/>
            </a:rPr>
            <a:t>2.3. Structures </a:t>
          </a:r>
          <a:r>
            <a:rPr lang="nl-NL" sz="800" dirty="0" err="1">
              <a:latin typeface="Poppins Light" panose="00000400000000000000" pitchFamily="2" charset="0"/>
              <a:cs typeface="Poppins Light" panose="00000400000000000000" pitchFamily="2" charset="0"/>
            </a:rPr>
            <a:t>reach</a:t>
          </a:r>
          <a:r>
            <a:rPr lang="nl-NL" sz="800" dirty="0">
              <a:latin typeface="Poppins Light" panose="00000400000000000000" pitchFamily="2" charset="0"/>
              <a:cs typeface="Poppins Light" panose="00000400000000000000" pitchFamily="2" charset="0"/>
            </a:rPr>
            <a:t> their </a:t>
          </a:r>
          <a:r>
            <a:rPr lang="nl-NL" sz="800" dirty="0" err="1">
              <a:latin typeface="Poppins Light" panose="00000400000000000000" pitchFamily="2" charset="0"/>
              <a:cs typeface="Poppins Light" panose="00000400000000000000" pitchFamily="2" charset="0"/>
            </a:rPr>
            <a:t>maturity</a:t>
          </a:r>
          <a:r>
            <a:rPr lang="nl-NL" sz="800" dirty="0">
              <a:latin typeface="Poppins Light" panose="00000400000000000000" pitchFamily="2" charset="0"/>
              <a:cs typeface="Poppins Light" panose="00000400000000000000" pitchFamily="2" charset="0"/>
            </a:rPr>
            <a:t> stage</a:t>
          </a:r>
        </a:p>
      </dgm:t>
    </dgm:pt>
    <dgm:pt modelId="{E465BD38-E770-4D5E-AB2D-B66DF65991DE}" type="parTrans" cxnId="{15B1B88A-9FEB-43EC-AE50-D7C0C1485205}">
      <dgm:prSet/>
      <dgm:spPr>
        <a:ln w="19050">
          <a:solidFill>
            <a:srgbClr val="EE7402"/>
          </a:solidFill>
        </a:ln>
      </dgm:spPr>
      <dgm:t>
        <a:bodyPr/>
        <a:lstStyle/>
        <a:p>
          <a:endParaRPr lang="nl-NL" sz="2800"/>
        </a:p>
      </dgm:t>
    </dgm:pt>
    <dgm:pt modelId="{EDB0E7EC-D121-4BCF-8E33-5AF5CF1341FF}" type="sibTrans" cxnId="{15B1B88A-9FEB-43EC-AE50-D7C0C1485205}">
      <dgm:prSet/>
      <dgm:spPr/>
      <dgm:t>
        <a:bodyPr/>
        <a:lstStyle/>
        <a:p>
          <a:endParaRPr lang="nl-NL"/>
        </a:p>
      </dgm:t>
    </dgm:pt>
    <dgm:pt modelId="{EE057169-3B7A-43AD-A4FD-FDE9060D3F38}">
      <dgm:prSet phldrT="[Tekst]" custT="1"/>
      <dgm:spPr>
        <a:solidFill>
          <a:srgbClr val="B1003B"/>
        </a:solidFill>
      </dgm:spPr>
      <dgm:t>
        <a:bodyPr/>
        <a:lstStyle/>
        <a:p>
          <a:r>
            <a:rPr lang="nl-NL" sz="1000" dirty="0">
              <a:latin typeface="Poppins Light" panose="00000400000000000000" pitchFamily="2" charset="0"/>
              <a:cs typeface="Poppins Light" panose="00000400000000000000" pitchFamily="2" charset="0"/>
            </a:rPr>
            <a:t>3. </a:t>
          </a:r>
        </a:p>
        <a:p>
          <a:r>
            <a:rPr lang="nl-NL" sz="1000" dirty="0">
              <a:latin typeface="Poppins Light" panose="00000400000000000000" pitchFamily="2" charset="0"/>
              <a:cs typeface="Poppins Light" panose="00000400000000000000" pitchFamily="2" charset="0"/>
            </a:rPr>
            <a:t>Community members have </a:t>
          </a:r>
          <a:r>
            <a:rPr lang="nl-NL" sz="1000" dirty="0" err="1">
              <a:latin typeface="Poppins Light" panose="00000400000000000000" pitchFamily="2" charset="0"/>
              <a:cs typeface="Poppins Light" panose="00000400000000000000" pitchFamily="2" charset="0"/>
            </a:rPr>
            <a:t>increased</a:t>
          </a:r>
          <a:r>
            <a:rPr lang="nl-NL" sz="1000" dirty="0">
              <a:latin typeface="Poppins Light" panose="00000400000000000000" pitchFamily="2" charset="0"/>
              <a:cs typeface="Poppins Light" panose="00000400000000000000" pitchFamily="2" charset="0"/>
            </a:rPr>
            <a:t> access </a:t>
          </a:r>
          <a:r>
            <a:rPr lang="nl-NL" sz="1000" dirty="0" err="1">
              <a:latin typeface="Poppins Light" panose="00000400000000000000" pitchFamily="2" charset="0"/>
              <a:cs typeface="Poppins Light" panose="00000400000000000000" pitchFamily="2" charset="0"/>
            </a:rPr>
            <a:t>to</a:t>
          </a:r>
          <a:r>
            <a:rPr lang="nl-NL" sz="1000" dirty="0">
              <a:latin typeface="Poppins Light" panose="00000400000000000000" pitchFamily="2" charset="0"/>
              <a:cs typeface="Poppins Light" panose="00000400000000000000" pitchFamily="2" charset="0"/>
            </a:rPr>
            <a:t> services</a:t>
          </a:r>
        </a:p>
      </dgm:t>
    </dgm:pt>
    <dgm:pt modelId="{405CFCFB-6E51-4E12-B77F-0FB74F09A616}" type="parTrans" cxnId="{C6B59F5E-33E6-4AF6-A9E8-94588F9FB083}">
      <dgm:prSet/>
      <dgm:spPr>
        <a:ln w="19050">
          <a:solidFill>
            <a:srgbClr val="464643"/>
          </a:solidFill>
        </a:ln>
      </dgm:spPr>
      <dgm:t>
        <a:bodyPr/>
        <a:lstStyle/>
        <a:p>
          <a:endParaRPr lang="nl-NL" sz="2800"/>
        </a:p>
      </dgm:t>
    </dgm:pt>
    <dgm:pt modelId="{E6E9D4AF-44C2-4A8A-B0EB-61B1D22553F8}" type="sibTrans" cxnId="{C6B59F5E-33E6-4AF6-A9E8-94588F9FB083}">
      <dgm:prSet/>
      <dgm:spPr/>
      <dgm:t>
        <a:bodyPr/>
        <a:lstStyle/>
        <a:p>
          <a:endParaRPr lang="nl-NL"/>
        </a:p>
      </dgm:t>
    </dgm:pt>
    <dgm:pt modelId="{2CE1150E-B857-41A8-AC96-F21CB82D9BD4}">
      <dgm:prSet phldrT="[Tekst]" custT="1"/>
      <dgm:spPr>
        <a:solidFill>
          <a:srgbClr val="B1003B">
            <a:alpha val="74902"/>
          </a:srgbClr>
        </a:solidFill>
      </dgm:spPr>
      <dgm:t>
        <a:bodyPr/>
        <a:lstStyle/>
        <a:p>
          <a:r>
            <a:rPr lang="nl-NL" sz="800" dirty="0" err="1">
              <a:latin typeface="Poppins Light" panose="00000400000000000000" pitchFamily="2" charset="0"/>
              <a:cs typeface="Poppins Light" panose="00000400000000000000" pitchFamily="2" charset="0"/>
            </a:rPr>
            <a:t>3.1. CBOs</a:t>
          </a:r>
          <a:r>
            <a:rPr lang="nl-NL" sz="800" dirty="0">
              <a:latin typeface="Poppins Light" panose="00000400000000000000" pitchFamily="2" charset="0"/>
              <a:cs typeface="Poppins Light" panose="00000400000000000000" pitchFamily="2" charset="0"/>
            </a:rPr>
            <a:t> </a:t>
          </a:r>
          <a:r>
            <a:rPr lang="nl-NL" sz="800" dirty="0" err="1">
              <a:latin typeface="Poppins Light" panose="00000400000000000000" pitchFamily="2" charset="0"/>
              <a:cs typeface="Poppins Light" panose="00000400000000000000" pitchFamily="2" charset="0"/>
            </a:rPr>
            <a:t>collaborate</a:t>
          </a:r>
          <a:r>
            <a:rPr lang="nl-NL" sz="800" dirty="0">
              <a:latin typeface="Poppins Light" panose="00000400000000000000" pitchFamily="2" charset="0"/>
              <a:cs typeface="Poppins Light" panose="00000400000000000000" pitchFamily="2" charset="0"/>
            </a:rPr>
            <a:t> with </a:t>
          </a:r>
          <a:r>
            <a:rPr lang="nl-NL" sz="800" dirty="0" err="1">
              <a:latin typeface="Poppins Light" panose="00000400000000000000" pitchFamily="2" charset="0"/>
              <a:cs typeface="Poppins Light" panose="00000400000000000000" pitchFamily="2" charset="0"/>
            </a:rPr>
            <a:t>government</a:t>
          </a:r>
          <a:endParaRPr lang="nl-NL" sz="800" dirty="0">
            <a:latin typeface="Poppins Light" panose="00000400000000000000" pitchFamily="2" charset="0"/>
            <a:cs typeface="Poppins Light" panose="00000400000000000000" pitchFamily="2" charset="0"/>
          </a:endParaRPr>
        </a:p>
      </dgm:t>
    </dgm:pt>
    <dgm:pt modelId="{CB0CCB3F-1658-41C5-A4A0-AED97F2F160A}" type="parTrans" cxnId="{4E89E4B6-A8B7-4100-9CBF-2F1EE5B359DD}">
      <dgm:prSet/>
      <dgm:spPr>
        <a:ln w="19050">
          <a:solidFill>
            <a:srgbClr val="B1003B"/>
          </a:solidFill>
        </a:ln>
      </dgm:spPr>
      <dgm:t>
        <a:bodyPr/>
        <a:lstStyle/>
        <a:p>
          <a:endParaRPr lang="nl-NL" sz="2800"/>
        </a:p>
      </dgm:t>
    </dgm:pt>
    <dgm:pt modelId="{81FAD8B7-ED87-4D55-B7B5-2CA2E93102FD}" type="sibTrans" cxnId="{4E89E4B6-A8B7-4100-9CBF-2F1EE5B359DD}">
      <dgm:prSet/>
      <dgm:spPr/>
      <dgm:t>
        <a:bodyPr/>
        <a:lstStyle/>
        <a:p>
          <a:endParaRPr lang="nl-NL"/>
        </a:p>
      </dgm:t>
    </dgm:pt>
    <dgm:pt modelId="{13C7BD7D-7CF0-48F0-9FCD-A3FFEFF1C996}">
      <dgm:prSet phldrT="[Tekst]" custT="1"/>
      <dgm:spPr>
        <a:solidFill>
          <a:srgbClr val="B1003B">
            <a:alpha val="50196"/>
          </a:srgbClr>
        </a:solidFill>
      </dgm:spPr>
      <dgm:t>
        <a:bodyPr/>
        <a:lstStyle/>
        <a:p>
          <a:r>
            <a:rPr lang="nl-NL" sz="800" dirty="0" err="1">
              <a:solidFill>
                <a:sysClr val="windowText" lastClr="000000"/>
              </a:solidFill>
            </a:rPr>
            <a:t>CBOs</a:t>
          </a:r>
          <a:r>
            <a:rPr lang="nl-NL" sz="800" dirty="0">
              <a:solidFill>
                <a:sysClr val="windowText" lastClr="000000"/>
              </a:solidFill>
            </a:rPr>
            <a:t> are </a:t>
          </a:r>
          <a:r>
            <a:rPr lang="nl-NL" sz="800" dirty="0" err="1">
              <a:solidFill>
                <a:sysClr val="windowText" lastClr="000000"/>
              </a:solidFill>
            </a:rPr>
            <a:t>established</a:t>
          </a:r>
          <a:endParaRPr lang="nl-NL" sz="800" dirty="0">
            <a:solidFill>
              <a:sysClr val="windowText" lastClr="000000"/>
            </a:solidFill>
          </a:endParaRPr>
        </a:p>
      </dgm:t>
    </dgm:pt>
    <dgm:pt modelId="{CA512104-FB44-4A6A-9B8D-A7B88E8631EC}" type="parTrans" cxnId="{AD22DE17-0130-48A5-9655-EFBF8E20200C}">
      <dgm:prSet/>
      <dgm:spPr>
        <a:ln w="19050">
          <a:solidFill>
            <a:srgbClr val="B1003B"/>
          </a:solidFill>
        </a:ln>
      </dgm:spPr>
      <dgm:t>
        <a:bodyPr/>
        <a:lstStyle/>
        <a:p>
          <a:endParaRPr lang="nl-NL" sz="2800"/>
        </a:p>
      </dgm:t>
    </dgm:pt>
    <dgm:pt modelId="{61613BBE-8229-478E-8279-BA38FC874311}" type="sibTrans" cxnId="{AD22DE17-0130-48A5-9655-EFBF8E20200C}">
      <dgm:prSet/>
      <dgm:spPr/>
      <dgm:t>
        <a:bodyPr/>
        <a:lstStyle/>
        <a:p>
          <a:endParaRPr lang="nl-NL"/>
        </a:p>
      </dgm:t>
    </dgm:pt>
    <dgm:pt modelId="{76DDC2BD-AF95-4FC8-ADB8-C610D57BE28A}">
      <dgm:prSet phldrT="[Tekst]" custT="1"/>
      <dgm:spPr>
        <a:solidFill>
          <a:srgbClr val="B1003B">
            <a:alpha val="74902"/>
          </a:srgbClr>
        </a:solidFill>
      </dgm:spPr>
      <dgm:t>
        <a:bodyPr/>
        <a:lstStyle/>
        <a:p>
          <a:r>
            <a:rPr lang="nl-NL" sz="800" dirty="0">
              <a:latin typeface="Poppins Light" panose="00000400000000000000" pitchFamily="2" charset="0"/>
              <a:cs typeface="Poppins Light" panose="00000400000000000000" pitchFamily="2" charset="0"/>
            </a:rPr>
            <a:t>3.2 Links with other stakeholders/cooperation with </a:t>
          </a:r>
          <a:r>
            <a:rPr lang="nl-NL" sz="800" dirty="0" err="1">
              <a:latin typeface="Poppins Light" panose="00000400000000000000" pitchFamily="2" charset="0"/>
              <a:cs typeface="Poppins Light" panose="00000400000000000000" pitchFamily="2" charset="0"/>
            </a:rPr>
            <a:t>external</a:t>
          </a:r>
          <a:r>
            <a:rPr lang="nl-NL" sz="800" dirty="0">
              <a:latin typeface="Poppins Light" panose="00000400000000000000" pitchFamily="2" charset="0"/>
              <a:cs typeface="Poppins Light" panose="00000400000000000000" pitchFamily="2" charset="0"/>
            </a:rPr>
            <a:t> stakeholders</a:t>
          </a:r>
        </a:p>
      </dgm:t>
    </dgm:pt>
    <dgm:pt modelId="{C83221C8-EB85-4574-96D9-0FD4B748E876}" type="parTrans" cxnId="{C90EB0D3-20BA-44B0-A1E9-DDEFC037D727}">
      <dgm:prSet/>
      <dgm:spPr>
        <a:ln w="19050">
          <a:solidFill>
            <a:srgbClr val="B1003B"/>
          </a:solidFill>
        </a:ln>
      </dgm:spPr>
      <dgm:t>
        <a:bodyPr/>
        <a:lstStyle/>
        <a:p>
          <a:endParaRPr lang="nl-NL" sz="2800"/>
        </a:p>
      </dgm:t>
    </dgm:pt>
    <dgm:pt modelId="{0BF317CD-45CA-46CB-89EE-8DE1584CCC74}" type="sibTrans" cxnId="{C90EB0D3-20BA-44B0-A1E9-DDEFC037D727}">
      <dgm:prSet/>
      <dgm:spPr/>
      <dgm:t>
        <a:bodyPr/>
        <a:lstStyle/>
        <a:p>
          <a:endParaRPr lang="nl-NL"/>
        </a:p>
      </dgm:t>
    </dgm:pt>
    <dgm:pt modelId="{95985206-1688-48B0-9D17-13F1D4463988}">
      <dgm:prSet phldrT="[Tekst]" custT="1"/>
      <dgm:spPr>
        <a:solidFill>
          <a:srgbClr val="B1003B">
            <a:alpha val="50196"/>
          </a:srgbClr>
        </a:solidFill>
      </dgm:spPr>
      <dgm:t>
        <a:bodyPr/>
        <a:lstStyle/>
        <a:p>
          <a:r>
            <a:rPr lang="nl-NL" sz="800" dirty="0">
              <a:solidFill>
                <a:sysClr val="windowText" lastClr="000000"/>
              </a:solidFill>
            </a:rPr>
            <a:t>Community groups and structures </a:t>
          </a:r>
          <a:r>
            <a:rPr lang="nl-NL" sz="800" dirty="0" err="1">
              <a:solidFill>
                <a:sysClr val="windowText" lastClr="000000"/>
              </a:solidFill>
            </a:rPr>
            <a:t>refresh</a:t>
          </a:r>
          <a:r>
            <a:rPr lang="nl-NL" sz="800" dirty="0">
              <a:solidFill>
                <a:sysClr val="windowText" lastClr="000000"/>
              </a:solidFill>
            </a:rPr>
            <a:t> themselves and </a:t>
          </a:r>
          <a:r>
            <a:rPr lang="nl-NL" sz="800" dirty="0" err="1">
              <a:solidFill>
                <a:sysClr val="windowText" lastClr="000000"/>
              </a:solidFill>
            </a:rPr>
            <a:t>adapt</a:t>
          </a:r>
          <a:r>
            <a:rPr lang="nl-NL" sz="800" dirty="0">
              <a:solidFill>
                <a:sysClr val="windowText" lastClr="000000"/>
              </a:solidFill>
            </a:rPr>
            <a:t> </a:t>
          </a:r>
          <a:r>
            <a:rPr lang="nl-NL" sz="800" dirty="0" err="1">
              <a:solidFill>
                <a:sysClr val="windowText" lastClr="000000"/>
              </a:solidFill>
            </a:rPr>
            <a:t>to</a:t>
          </a:r>
          <a:r>
            <a:rPr lang="nl-NL" sz="800" dirty="0">
              <a:solidFill>
                <a:sysClr val="windowText" lastClr="000000"/>
              </a:solidFill>
            </a:rPr>
            <a:t> change</a:t>
          </a:r>
        </a:p>
      </dgm:t>
    </dgm:pt>
    <dgm:pt modelId="{7FEDABBF-26E0-47FD-945D-DAF5447509C8}" type="parTrans" cxnId="{980342ED-A404-4C1B-924D-DD0025AEA77E}">
      <dgm:prSet/>
      <dgm:spPr>
        <a:ln w="19050">
          <a:solidFill>
            <a:srgbClr val="B1003B"/>
          </a:solidFill>
        </a:ln>
      </dgm:spPr>
      <dgm:t>
        <a:bodyPr/>
        <a:lstStyle/>
        <a:p>
          <a:endParaRPr lang="nl-NL" sz="2800"/>
        </a:p>
      </dgm:t>
    </dgm:pt>
    <dgm:pt modelId="{4C89C500-C226-41BB-9CB9-01F267B69AA4}" type="sibTrans" cxnId="{980342ED-A404-4C1B-924D-DD0025AEA77E}">
      <dgm:prSet/>
      <dgm:spPr/>
      <dgm:t>
        <a:bodyPr/>
        <a:lstStyle/>
        <a:p>
          <a:endParaRPr lang="nl-NL"/>
        </a:p>
      </dgm:t>
    </dgm:pt>
    <dgm:pt modelId="{0425A876-2789-4C1B-9E76-3A5292080B8A}">
      <dgm:prSet phldrT="[Tekst]" custT="1"/>
      <dgm:spPr>
        <a:solidFill>
          <a:srgbClr val="EE7402">
            <a:alpha val="50196"/>
          </a:srgbClr>
        </a:solidFill>
      </dgm:spPr>
      <dgm:t>
        <a:bodyPr/>
        <a:lstStyle/>
        <a:p>
          <a:r>
            <a:rPr lang="nl-NL" sz="800" dirty="0">
              <a:solidFill>
                <a:sysClr val="windowText" lastClr="000000"/>
              </a:solidFill>
            </a:rPr>
            <a:t>The community has strong </a:t>
          </a:r>
          <a:r>
            <a:rPr lang="nl-NL" sz="800" dirty="0" err="1">
              <a:solidFill>
                <a:sysClr val="windowText" lastClr="000000"/>
              </a:solidFill>
            </a:rPr>
            <a:t>social</a:t>
          </a:r>
          <a:r>
            <a:rPr lang="nl-NL" sz="800" dirty="0">
              <a:solidFill>
                <a:sysClr val="windowText" lastClr="000000"/>
              </a:solidFill>
            </a:rPr>
            <a:t> </a:t>
          </a:r>
          <a:r>
            <a:rPr lang="nl-NL" sz="800" dirty="0" err="1">
              <a:solidFill>
                <a:sysClr val="windowText" lastClr="000000"/>
              </a:solidFill>
            </a:rPr>
            <a:t>cohesion</a:t>
          </a:r>
          <a:r>
            <a:rPr lang="nl-NL" sz="800" dirty="0">
              <a:solidFill>
                <a:sysClr val="windowText" lastClr="000000"/>
              </a:solidFill>
            </a:rPr>
            <a:t> and </a:t>
          </a:r>
          <a:r>
            <a:rPr lang="nl-NL" sz="800" dirty="0" err="1">
              <a:solidFill>
                <a:sysClr val="windowText" lastClr="000000"/>
              </a:solidFill>
            </a:rPr>
            <a:t>self-esteem</a:t>
          </a:r>
          <a:endParaRPr lang="nl-NL" sz="800" dirty="0">
            <a:solidFill>
              <a:sysClr val="windowText" lastClr="000000"/>
            </a:solidFill>
          </a:endParaRPr>
        </a:p>
      </dgm:t>
    </dgm:pt>
    <dgm:pt modelId="{EF0D429E-CD1E-47D3-8CDA-8F5CC0F609BD}" type="parTrans" cxnId="{533C5415-AE50-408B-99D5-F86E24127E24}">
      <dgm:prSet/>
      <dgm:spPr>
        <a:ln w="19050">
          <a:solidFill>
            <a:srgbClr val="EE7402"/>
          </a:solidFill>
        </a:ln>
      </dgm:spPr>
      <dgm:t>
        <a:bodyPr/>
        <a:lstStyle/>
        <a:p>
          <a:endParaRPr lang="nl-NL" sz="2800"/>
        </a:p>
      </dgm:t>
    </dgm:pt>
    <dgm:pt modelId="{A1AD3D45-F41E-4B12-A7A0-6012C7133D32}" type="sibTrans" cxnId="{533C5415-AE50-408B-99D5-F86E24127E24}">
      <dgm:prSet/>
      <dgm:spPr/>
      <dgm:t>
        <a:bodyPr/>
        <a:lstStyle/>
        <a:p>
          <a:endParaRPr lang="nl-NL"/>
        </a:p>
      </dgm:t>
    </dgm:pt>
    <dgm:pt modelId="{2B8077C1-C849-436C-A87F-6B86731FB1DB}">
      <dgm:prSet phldrT="[Tekst]" custT="1"/>
      <dgm:spPr>
        <a:solidFill>
          <a:srgbClr val="EE7402">
            <a:alpha val="25098"/>
          </a:srgbClr>
        </a:solidFill>
      </dgm:spPr>
      <dgm:t>
        <a:bodyPr/>
        <a:lstStyle/>
        <a:p>
          <a:r>
            <a:rPr lang="nl-NL" sz="800" dirty="0">
              <a:solidFill>
                <a:sysClr val="windowText" lastClr="000000"/>
              </a:solidFill>
            </a:rPr>
            <a:t>Community members are </a:t>
          </a:r>
          <a:r>
            <a:rPr lang="nl-NL" sz="800" dirty="0" err="1">
              <a:solidFill>
                <a:sysClr val="windowText" lastClr="000000"/>
              </a:solidFill>
            </a:rPr>
            <a:t>organized</a:t>
          </a:r>
          <a:r>
            <a:rPr lang="nl-NL" sz="800" dirty="0">
              <a:solidFill>
                <a:sysClr val="windowText" lastClr="000000"/>
              </a:solidFill>
            </a:rPr>
            <a:t> in groups</a:t>
          </a:r>
        </a:p>
      </dgm:t>
    </dgm:pt>
    <dgm:pt modelId="{C096E071-7FE4-4EA2-9FA2-B636139E078D}" type="parTrans" cxnId="{73809DB4-5B0E-4F9F-B94B-D8C95C507E7E}">
      <dgm:prSet/>
      <dgm:spPr>
        <a:ln w="19050">
          <a:solidFill>
            <a:srgbClr val="EE7402"/>
          </a:solidFill>
        </a:ln>
      </dgm:spPr>
      <dgm:t>
        <a:bodyPr/>
        <a:lstStyle/>
        <a:p>
          <a:endParaRPr lang="nl-NL" sz="2800"/>
        </a:p>
      </dgm:t>
    </dgm:pt>
    <dgm:pt modelId="{AE2CC189-E2EC-441E-92EF-7870EAEC857A}" type="sibTrans" cxnId="{73809DB4-5B0E-4F9F-B94B-D8C95C507E7E}">
      <dgm:prSet/>
      <dgm:spPr/>
      <dgm:t>
        <a:bodyPr/>
        <a:lstStyle/>
        <a:p>
          <a:endParaRPr lang="nl-NL"/>
        </a:p>
      </dgm:t>
    </dgm:pt>
    <dgm:pt modelId="{F558178B-AB25-442C-B1C6-F17DA056C21E}">
      <dgm:prSet phldrT="[Tekst]" custT="1"/>
      <dgm:spPr>
        <a:solidFill>
          <a:srgbClr val="EE7402">
            <a:alpha val="50196"/>
          </a:srgbClr>
        </a:solidFill>
      </dgm:spPr>
      <dgm:t>
        <a:bodyPr/>
        <a:lstStyle/>
        <a:p>
          <a:r>
            <a:rPr lang="nl-NL" sz="800" dirty="0">
              <a:solidFill>
                <a:sysClr val="windowText" lastClr="000000"/>
              </a:solidFill>
            </a:rPr>
            <a:t>Community members are </a:t>
          </a:r>
          <a:r>
            <a:rPr lang="nl-NL" sz="800" dirty="0" err="1">
              <a:solidFill>
                <a:sysClr val="windowText" lastClr="000000"/>
              </a:solidFill>
            </a:rPr>
            <a:t>organized</a:t>
          </a:r>
          <a:r>
            <a:rPr lang="nl-NL" sz="800" dirty="0">
              <a:solidFill>
                <a:sysClr val="windowText" lastClr="000000"/>
              </a:solidFill>
            </a:rPr>
            <a:t> in groups</a:t>
          </a:r>
        </a:p>
      </dgm:t>
    </dgm:pt>
    <dgm:pt modelId="{BD7246EE-3838-4FB6-8989-C672107FD97E}" type="parTrans" cxnId="{FA32F773-EC33-46A6-92E4-F86D784FFF3F}">
      <dgm:prSet/>
      <dgm:spPr>
        <a:ln w="19050">
          <a:solidFill>
            <a:srgbClr val="EE7402"/>
          </a:solidFill>
        </a:ln>
      </dgm:spPr>
      <dgm:t>
        <a:bodyPr/>
        <a:lstStyle/>
        <a:p>
          <a:endParaRPr lang="nl-NL" sz="2800"/>
        </a:p>
      </dgm:t>
    </dgm:pt>
    <dgm:pt modelId="{A3C5C27A-773E-441E-91C9-7F8B950F484D}" type="sibTrans" cxnId="{FA32F773-EC33-46A6-92E4-F86D784FFF3F}">
      <dgm:prSet/>
      <dgm:spPr/>
      <dgm:t>
        <a:bodyPr/>
        <a:lstStyle/>
        <a:p>
          <a:endParaRPr lang="nl-NL"/>
        </a:p>
      </dgm:t>
    </dgm:pt>
    <dgm:pt modelId="{63D4E679-FCAC-480D-9CA0-C294E71C7017}">
      <dgm:prSet phldrT="[Tekst]" custT="1"/>
      <dgm:spPr>
        <a:solidFill>
          <a:srgbClr val="EE7402">
            <a:alpha val="74902"/>
          </a:srgbClr>
        </a:solidFill>
      </dgm:spPr>
      <dgm:t>
        <a:bodyPr/>
        <a:lstStyle/>
        <a:p>
          <a:r>
            <a:rPr lang="nl-NL" sz="800" dirty="0">
              <a:latin typeface="Poppins Light" panose="00000400000000000000" pitchFamily="2" charset="0"/>
              <a:cs typeface="Poppins Light" panose="00000400000000000000" pitchFamily="2" charset="0"/>
            </a:rPr>
            <a:t>2.2. Communities cooperate with other stakeholders</a:t>
          </a:r>
        </a:p>
      </dgm:t>
    </dgm:pt>
    <dgm:pt modelId="{E3968860-EE50-4C87-B198-971FBBF93B9F}" type="parTrans" cxnId="{9C9AA545-C9B0-4E8B-9F46-9FF27F1FA4B6}">
      <dgm:prSet/>
      <dgm:spPr>
        <a:ln w="19050">
          <a:solidFill>
            <a:srgbClr val="EE7402"/>
          </a:solidFill>
        </a:ln>
      </dgm:spPr>
      <dgm:t>
        <a:bodyPr/>
        <a:lstStyle/>
        <a:p>
          <a:endParaRPr lang="nl-NL" sz="2800"/>
        </a:p>
      </dgm:t>
    </dgm:pt>
    <dgm:pt modelId="{28707D49-4943-498A-BD60-AFA311C47393}" type="sibTrans" cxnId="{9C9AA545-C9B0-4E8B-9F46-9FF27F1FA4B6}">
      <dgm:prSet/>
      <dgm:spPr/>
      <dgm:t>
        <a:bodyPr/>
        <a:lstStyle/>
        <a:p>
          <a:endParaRPr lang="nl-NL"/>
        </a:p>
      </dgm:t>
    </dgm:pt>
    <dgm:pt modelId="{51E7FD44-D40C-47F7-8662-1E70B30E2FF3}">
      <dgm:prSet phldrT="[Tekst]" custT="1"/>
      <dgm:spPr>
        <a:solidFill>
          <a:srgbClr val="BAD9D4"/>
        </a:solidFill>
      </dgm:spPr>
      <dgm:t>
        <a:bodyPr/>
        <a:lstStyle/>
        <a:p>
          <a:r>
            <a:rPr lang="nl-NL" sz="1000" dirty="0">
              <a:solidFill>
                <a:sysClr val="windowText" lastClr="000000"/>
              </a:solidFill>
              <a:latin typeface="Poppins Light" panose="00000400000000000000" pitchFamily="2" charset="0"/>
              <a:cs typeface="Poppins Light" panose="00000400000000000000" pitchFamily="2" charset="0"/>
            </a:rPr>
            <a:t>4.  </a:t>
          </a:r>
        </a:p>
        <a:p>
          <a:r>
            <a:rPr lang="nl-NL" sz="1000" dirty="0">
              <a:solidFill>
                <a:sysClr val="windowText" lastClr="000000"/>
              </a:solidFill>
              <a:latin typeface="Poppins Light" panose="00000400000000000000" pitchFamily="2" charset="0"/>
              <a:cs typeface="Poppins Light" panose="00000400000000000000" pitchFamily="2" charset="0"/>
            </a:rPr>
            <a:t>Children are protected by laws, policies and systems</a:t>
          </a:r>
        </a:p>
      </dgm:t>
    </dgm:pt>
    <dgm:pt modelId="{A1C036BE-F819-474D-81BC-2EE43462CF4F}" type="parTrans" cxnId="{EA37F0D9-6DE5-420A-A405-28797265B06C}">
      <dgm:prSet/>
      <dgm:spPr>
        <a:ln w="19050">
          <a:solidFill>
            <a:srgbClr val="464643"/>
          </a:solidFill>
        </a:ln>
      </dgm:spPr>
      <dgm:t>
        <a:bodyPr/>
        <a:lstStyle/>
        <a:p>
          <a:endParaRPr lang="nl-NL" sz="2800"/>
        </a:p>
      </dgm:t>
    </dgm:pt>
    <dgm:pt modelId="{92E7CCBF-8F0F-421C-BF3F-0F4421187273}" type="sibTrans" cxnId="{EA37F0D9-6DE5-420A-A405-28797265B06C}">
      <dgm:prSet/>
      <dgm:spPr/>
      <dgm:t>
        <a:bodyPr/>
        <a:lstStyle/>
        <a:p>
          <a:endParaRPr lang="nl-NL"/>
        </a:p>
      </dgm:t>
    </dgm:pt>
    <dgm:pt modelId="{0A5F3FA2-8CF2-433E-A97E-00B46FAC21D6}">
      <dgm:prSet phldrT="[Tekst]" custT="1"/>
      <dgm:spPr>
        <a:solidFill>
          <a:srgbClr val="BAD9D4">
            <a:alpha val="74902"/>
          </a:srgbClr>
        </a:solidFill>
      </dgm:spPr>
      <dgm:t>
        <a:bodyPr/>
        <a:lstStyle/>
        <a:p>
          <a:r>
            <a:rPr lang="nl-NL" sz="800" dirty="0">
              <a:solidFill>
                <a:sysClr val="windowText" lastClr="000000"/>
              </a:solidFill>
              <a:latin typeface="Poppins Light" panose="00000400000000000000" pitchFamily="2" charset="0"/>
              <a:cs typeface="Poppins Light" panose="00000400000000000000" pitchFamily="2" charset="0"/>
            </a:rPr>
            <a:t>4.1. Children know where to go in case they need help</a:t>
          </a:r>
        </a:p>
      </dgm:t>
    </dgm:pt>
    <dgm:pt modelId="{08B75091-120A-4FE8-939A-B4A2DB96CBB7}" type="parTrans" cxnId="{179EF00E-05E7-49BC-B2F8-196DB6501A89}">
      <dgm:prSet/>
      <dgm:spPr>
        <a:ln w="19050">
          <a:solidFill>
            <a:srgbClr val="BAD9D4"/>
          </a:solidFill>
        </a:ln>
      </dgm:spPr>
      <dgm:t>
        <a:bodyPr/>
        <a:lstStyle/>
        <a:p>
          <a:endParaRPr lang="nl-NL" sz="2800"/>
        </a:p>
      </dgm:t>
    </dgm:pt>
    <dgm:pt modelId="{88A0103E-2D68-45CB-9D4D-1DEE57CCED7D}" type="sibTrans" cxnId="{179EF00E-05E7-49BC-B2F8-196DB6501A89}">
      <dgm:prSet/>
      <dgm:spPr/>
      <dgm:t>
        <a:bodyPr/>
        <a:lstStyle/>
        <a:p>
          <a:endParaRPr lang="nl-NL"/>
        </a:p>
      </dgm:t>
    </dgm:pt>
    <dgm:pt modelId="{77A1F515-0006-4B6C-B1BD-DD4A6084B728}">
      <dgm:prSet phldrT="[Tekst]" custT="1"/>
      <dgm:spPr>
        <a:solidFill>
          <a:srgbClr val="BAD9D4">
            <a:alpha val="74902"/>
          </a:srgbClr>
        </a:solidFill>
      </dgm:spPr>
      <dgm:t>
        <a:bodyPr/>
        <a:lstStyle/>
        <a:p>
          <a:r>
            <a:rPr lang="nl-NL" sz="800" dirty="0">
              <a:solidFill>
                <a:sysClr val="windowText" lastClr="000000"/>
              </a:solidFill>
              <a:latin typeface="Poppins Light" panose="00000400000000000000" pitchFamily="2" charset="0"/>
              <a:cs typeface="Poppins Light" panose="00000400000000000000" pitchFamily="2" charset="0"/>
            </a:rPr>
            <a:t>4.2. Community members develop child protection (by)laws</a:t>
          </a:r>
        </a:p>
      </dgm:t>
    </dgm:pt>
    <dgm:pt modelId="{9FBCD489-3354-4CAE-926E-AE0381B1EBBE}" type="parTrans" cxnId="{F8F7891B-956A-4399-8241-61657AD2ACD1}">
      <dgm:prSet/>
      <dgm:spPr>
        <a:ln w="19050">
          <a:solidFill>
            <a:srgbClr val="BAD9D4"/>
          </a:solidFill>
        </a:ln>
      </dgm:spPr>
      <dgm:t>
        <a:bodyPr/>
        <a:lstStyle/>
        <a:p>
          <a:endParaRPr lang="nl-NL" sz="2800"/>
        </a:p>
      </dgm:t>
    </dgm:pt>
    <dgm:pt modelId="{60E2B356-38F5-449E-9CA9-32C4165059D0}" type="sibTrans" cxnId="{F8F7891B-956A-4399-8241-61657AD2ACD1}">
      <dgm:prSet/>
      <dgm:spPr/>
      <dgm:t>
        <a:bodyPr/>
        <a:lstStyle/>
        <a:p>
          <a:endParaRPr lang="nl-NL"/>
        </a:p>
      </dgm:t>
    </dgm:pt>
    <dgm:pt modelId="{060595CB-9640-404D-9B6F-17827365CA9B}">
      <dgm:prSet phldrT="[Tekst]" custT="1"/>
      <dgm:spPr>
        <a:solidFill>
          <a:srgbClr val="BAD9D4">
            <a:alpha val="74902"/>
          </a:srgbClr>
        </a:solidFill>
      </dgm:spPr>
      <dgm:t>
        <a:bodyPr/>
        <a:lstStyle/>
        <a:p>
          <a:r>
            <a:rPr lang="nl-NL" sz="800" dirty="0">
              <a:solidFill>
                <a:sysClr val="windowText" lastClr="000000"/>
              </a:solidFill>
              <a:latin typeface="Poppins Light" panose="00000400000000000000" pitchFamily="2" charset="0"/>
              <a:cs typeface="Poppins Light" panose="00000400000000000000" pitchFamily="2" charset="0"/>
            </a:rPr>
            <a:t>4.3. Community members, including children lobby for the rights of children</a:t>
          </a:r>
        </a:p>
      </dgm:t>
    </dgm:pt>
    <dgm:pt modelId="{756D062E-15C4-4E55-9B97-5B5D735C31BF}" type="parTrans" cxnId="{E29B37D5-AD11-469B-8781-27B58D66077C}">
      <dgm:prSet/>
      <dgm:spPr>
        <a:ln w="19050">
          <a:solidFill>
            <a:srgbClr val="BAD9D4"/>
          </a:solidFill>
        </a:ln>
      </dgm:spPr>
      <dgm:t>
        <a:bodyPr/>
        <a:lstStyle/>
        <a:p>
          <a:endParaRPr lang="nl-NL" sz="2800"/>
        </a:p>
      </dgm:t>
    </dgm:pt>
    <dgm:pt modelId="{0194097E-91B4-4622-AFD9-730194C59596}" type="sibTrans" cxnId="{E29B37D5-AD11-469B-8781-27B58D66077C}">
      <dgm:prSet/>
      <dgm:spPr/>
      <dgm:t>
        <a:bodyPr/>
        <a:lstStyle/>
        <a:p>
          <a:endParaRPr lang="nl-NL"/>
        </a:p>
      </dgm:t>
    </dgm:pt>
    <dgm:pt modelId="{17164A74-6719-4BF4-A3EB-A0714A72B0D3}">
      <dgm:prSet phldrT="[Tekst]" custT="1"/>
      <dgm:spPr>
        <a:solidFill>
          <a:srgbClr val="BAD9D4">
            <a:alpha val="74902"/>
          </a:srgbClr>
        </a:solidFill>
      </dgm:spPr>
      <dgm:t>
        <a:bodyPr/>
        <a:lstStyle/>
        <a:p>
          <a:r>
            <a:rPr lang="nl-NL" sz="800" dirty="0">
              <a:solidFill>
                <a:sysClr val="windowText" lastClr="000000"/>
              </a:solidFill>
              <a:latin typeface="Poppins Light" panose="00000400000000000000" pitchFamily="2" charset="0"/>
              <a:cs typeface="Poppins Light" panose="00000400000000000000" pitchFamily="2" charset="0"/>
            </a:rPr>
            <a:t>4.4. Child Protection Committees identify child protection issues</a:t>
          </a:r>
        </a:p>
      </dgm:t>
    </dgm:pt>
    <dgm:pt modelId="{3D189F32-73B9-4FF8-95DA-D1939B5DD752}" type="parTrans" cxnId="{4680EC0D-DF03-49CA-A88D-E5210FE4B455}">
      <dgm:prSet/>
      <dgm:spPr>
        <a:ln w="19050">
          <a:solidFill>
            <a:srgbClr val="BAD9D4"/>
          </a:solidFill>
        </a:ln>
      </dgm:spPr>
      <dgm:t>
        <a:bodyPr/>
        <a:lstStyle/>
        <a:p>
          <a:endParaRPr lang="nl-NL" sz="2800"/>
        </a:p>
      </dgm:t>
    </dgm:pt>
    <dgm:pt modelId="{1B130D10-58F5-4143-8F2E-10C1DAF4A72B}" type="sibTrans" cxnId="{4680EC0D-DF03-49CA-A88D-E5210FE4B455}">
      <dgm:prSet/>
      <dgm:spPr/>
      <dgm:t>
        <a:bodyPr/>
        <a:lstStyle/>
        <a:p>
          <a:endParaRPr lang="nl-NL"/>
        </a:p>
      </dgm:t>
    </dgm:pt>
    <dgm:pt modelId="{56D8FB45-50AD-455A-B3E4-E61325F77690}">
      <dgm:prSet phldrT="[Tekst]" custT="1"/>
      <dgm:spPr>
        <a:solidFill>
          <a:srgbClr val="BAD9D4">
            <a:alpha val="50196"/>
          </a:srgbClr>
        </a:solidFill>
      </dgm:spPr>
      <dgm:t>
        <a:bodyPr/>
        <a:lstStyle/>
        <a:p>
          <a:r>
            <a:rPr lang="nl-NL" sz="800" dirty="0">
              <a:solidFill>
                <a:sysClr val="windowText" lastClr="000000"/>
              </a:solidFill>
            </a:rPr>
            <a:t>Child Protection Committees are established and strenghened</a:t>
          </a:r>
        </a:p>
      </dgm:t>
    </dgm:pt>
    <dgm:pt modelId="{D67CA1B6-22CC-4068-8F7B-60149D6AA6B3}" type="parTrans" cxnId="{FF071769-6B39-435F-A615-1F104D6C1957}">
      <dgm:prSet/>
      <dgm:spPr>
        <a:ln w="19050">
          <a:solidFill>
            <a:srgbClr val="BAD9D4"/>
          </a:solidFill>
        </a:ln>
      </dgm:spPr>
      <dgm:t>
        <a:bodyPr/>
        <a:lstStyle/>
        <a:p>
          <a:endParaRPr lang="nl-NL" sz="2800"/>
        </a:p>
      </dgm:t>
    </dgm:pt>
    <dgm:pt modelId="{D2946CD7-8023-4F52-A8D2-CD0226F3EC90}" type="sibTrans" cxnId="{FF071769-6B39-435F-A615-1F104D6C1957}">
      <dgm:prSet/>
      <dgm:spPr/>
      <dgm:t>
        <a:bodyPr/>
        <a:lstStyle/>
        <a:p>
          <a:endParaRPr lang="nl-NL"/>
        </a:p>
      </dgm:t>
    </dgm:pt>
    <dgm:pt modelId="{10807F16-4A7F-4991-ACAB-547B9F4AA305}">
      <dgm:prSet phldrT="[Tekst]" custT="1"/>
      <dgm:spPr>
        <a:solidFill>
          <a:srgbClr val="BAD9D4">
            <a:alpha val="50196"/>
          </a:srgbClr>
        </a:solidFill>
      </dgm:spPr>
      <dgm:t>
        <a:bodyPr/>
        <a:lstStyle/>
        <a:p>
          <a:r>
            <a:rPr lang="nl-NL" sz="800" dirty="0">
              <a:solidFill>
                <a:sysClr val="windowText" lastClr="000000"/>
              </a:solidFill>
            </a:rPr>
            <a:t>Community members (including children) have knowledge on the rights of children</a:t>
          </a:r>
        </a:p>
      </dgm:t>
    </dgm:pt>
    <dgm:pt modelId="{C39D02D4-89C5-4443-8513-5B3FD4420B10}" type="parTrans" cxnId="{62DF3961-C02B-431F-9525-F6B9EB790B58}">
      <dgm:prSet/>
      <dgm:spPr>
        <a:ln w="19050">
          <a:solidFill>
            <a:srgbClr val="BAD9D4"/>
          </a:solidFill>
        </a:ln>
      </dgm:spPr>
      <dgm:t>
        <a:bodyPr/>
        <a:lstStyle/>
        <a:p>
          <a:endParaRPr lang="nl-NL" sz="2800"/>
        </a:p>
      </dgm:t>
    </dgm:pt>
    <dgm:pt modelId="{7C732952-E894-41C5-8A0D-39AE5D3815E4}" type="sibTrans" cxnId="{62DF3961-C02B-431F-9525-F6B9EB790B58}">
      <dgm:prSet/>
      <dgm:spPr/>
      <dgm:t>
        <a:bodyPr/>
        <a:lstStyle/>
        <a:p>
          <a:endParaRPr lang="nl-NL"/>
        </a:p>
      </dgm:t>
    </dgm:pt>
    <dgm:pt modelId="{3A782E12-164F-46A1-B224-D6F4D7279628}">
      <dgm:prSet phldrT="[Tekst]" custT="1"/>
      <dgm:spPr>
        <a:solidFill>
          <a:srgbClr val="BAD9D4">
            <a:alpha val="50196"/>
          </a:srgbClr>
        </a:solidFill>
      </dgm:spPr>
      <dgm:t>
        <a:bodyPr/>
        <a:lstStyle/>
        <a:p>
          <a:r>
            <a:rPr lang="nl-NL" sz="800" dirty="0">
              <a:solidFill>
                <a:sysClr val="windowText" lastClr="000000"/>
              </a:solidFill>
            </a:rPr>
            <a:t>Community members (including children) have knowledge on the rights of children</a:t>
          </a:r>
        </a:p>
      </dgm:t>
    </dgm:pt>
    <dgm:pt modelId="{59A7EAD4-E076-4B96-9C9A-C702E758D0BE}" type="parTrans" cxnId="{62123FEA-1B86-402B-AE2D-0A51B67B91F6}">
      <dgm:prSet/>
      <dgm:spPr>
        <a:ln w="19050">
          <a:solidFill>
            <a:srgbClr val="BAD9D4"/>
          </a:solidFill>
        </a:ln>
      </dgm:spPr>
      <dgm:t>
        <a:bodyPr/>
        <a:lstStyle/>
        <a:p>
          <a:endParaRPr lang="nl-NL" sz="2800"/>
        </a:p>
      </dgm:t>
    </dgm:pt>
    <dgm:pt modelId="{21398EE4-1150-45C6-A9AB-339F3DADDB00}" type="sibTrans" cxnId="{62123FEA-1B86-402B-AE2D-0A51B67B91F6}">
      <dgm:prSet/>
      <dgm:spPr/>
      <dgm:t>
        <a:bodyPr/>
        <a:lstStyle/>
        <a:p>
          <a:endParaRPr lang="nl-NL"/>
        </a:p>
      </dgm:t>
    </dgm:pt>
    <dgm:pt modelId="{54C1FE34-6697-4918-868C-D66973AAE278}">
      <dgm:prSet phldrT="[Tekst]" custT="1"/>
      <dgm:spPr>
        <a:solidFill>
          <a:srgbClr val="BAD9D4">
            <a:alpha val="50196"/>
          </a:srgbClr>
        </a:solidFill>
      </dgm:spPr>
      <dgm:t>
        <a:bodyPr/>
        <a:lstStyle/>
        <a:p>
          <a:r>
            <a:rPr lang="nl-NL" sz="800" dirty="0">
              <a:solidFill>
                <a:sysClr val="windowText" lastClr="000000"/>
              </a:solidFill>
            </a:rPr>
            <a:t>Links with other stakeholders/ cooperation with external actors / other stakeholders</a:t>
          </a:r>
        </a:p>
      </dgm:t>
    </dgm:pt>
    <dgm:pt modelId="{C4511B9B-B370-4801-AD8F-6EC910B9BE9E}" type="parTrans" cxnId="{3983AE6A-D0B0-49DA-B277-A07A7350D6CC}">
      <dgm:prSet/>
      <dgm:spPr>
        <a:ln w="19050">
          <a:solidFill>
            <a:srgbClr val="BAD9D4"/>
          </a:solidFill>
        </a:ln>
      </dgm:spPr>
      <dgm:t>
        <a:bodyPr/>
        <a:lstStyle/>
        <a:p>
          <a:endParaRPr lang="nl-NL" sz="2800"/>
        </a:p>
      </dgm:t>
    </dgm:pt>
    <dgm:pt modelId="{7ADA1CFF-9AD1-4110-A4AF-D11959CA924D}" type="sibTrans" cxnId="{3983AE6A-D0B0-49DA-B277-A07A7350D6CC}">
      <dgm:prSet/>
      <dgm:spPr/>
      <dgm:t>
        <a:bodyPr/>
        <a:lstStyle/>
        <a:p>
          <a:endParaRPr lang="nl-NL"/>
        </a:p>
      </dgm:t>
    </dgm:pt>
    <dgm:pt modelId="{C1BAADBA-9BD6-42F9-A6A1-BE0CDB48F2E0}">
      <dgm:prSet phldrT="[Tekst]" custT="1"/>
      <dgm:spPr>
        <a:solidFill>
          <a:srgbClr val="EE7402"/>
        </a:solidFill>
      </dgm:spPr>
      <dgm:t>
        <a:bodyPr/>
        <a:lstStyle/>
        <a:p>
          <a:r>
            <a:rPr lang="nl-NL" sz="1000" dirty="0">
              <a:latin typeface="Poppins Light" panose="00000400000000000000" pitchFamily="2" charset="0"/>
              <a:cs typeface="Poppins Light" panose="00000400000000000000" pitchFamily="2" charset="0"/>
            </a:rPr>
            <a:t>5. </a:t>
          </a:r>
        </a:p>
        <a:p>
          <a:r>
            <a:rPr lang="nl-NL" sz="1000" dirty="0">
              <a:latin typeface="Poppins Light" panose="00000400000000000000" pitchFamily="2" charset="0"/>
              <a:cs typeface="Poppins Light" panose="00000400000000000000" pitchFamily="2" charset="0"/>
            </a:rPr>
            <a:t>Parents are able to take care of themselves and their children</a:t>
          </a:r>
        </a:p>
      </dgm:t>
    </dgm:pt>
    <dgm:pt modelId="{78ECA0E1-36D1-43F0-B48C-C7E030C72E2D}" type="parTrans" cxnId="{DAAE0F0C-6688-40D4-9EE6-F9F1314A89D5}">
      <dgm:prSet/>
      <dgm:spPr>
        <a:ln w="19050">
          <a:solidFill>
            <a:srgbClr val="464643"/>
          </a:solidFill>
        </a:ln>
      </dgm:spPr>
      <dgm:t>
        <a:bodyPr/>
        <a:lstStyle/>
        <a:p>
          <a:endParaRPr lang="nl-NL" sz="2800"/>
        </a:p>
      </dgm:t>
    </dgm:pt>
    <dgm:pt modelId="{40D56A25-D4B3-49F9-959A-64EE8D0C0C74}" type="sibTrans" cxnId="{DAAE0F0C-6688-40D4-9EE6-F9F1314A89D5}">
      <dgm:prSet/>
      <dgm:spPr/>
      <dgm:t>
        <a:bodyPr/>
        <a:lstStyle/>
        <a:p>
          <a:endParaRPr lang="nl-NL"/>
        </a:p>
      </dgm:t>
    </dgm:pt>
    <dgm:pt modelId="{AD3D49EB-2E0E-4195-A7E7-BABCBED0410F}">
      <dgm:prSet phldrT="[Tekst]" custT="1"/>
      <dgm:spPr>
        <a:solidFill>
          <a:srgbClr val="EE7402">
            <a:alpha val="74902"/>
          </a:srgbClr>
        </a:solidFill>
      </dgm:spPr>
      <dgm:t>
        <a:bodyPr/>
        <a:lstStyle/>
        <a:p>
          <a:r>
            <a:rPr lang="nl-NL" sz="800" dirty="0">
              <a:latin typeface="Poppins Light" panose="00000400000000000000" pitchFamily="2" charset="0"/>
              <a:cs typeface="Poppins Light" panose="00000400000000000000" pitchFamily="2" charset="0"/>
            </a:rPr>
            <a:t>5.1. Families have an increased income</a:t>
          </a:r>
        </a:p>
      </dgm:t>
    </dgm:pt>
    <dgm:pt modelId="{32BEA011-F6D5-4597-B178-7FEE495E9031}" type="parTrans" cxnId="{74C411BB-C1FF-473D-ADF3-90353AA7B567}">
      <dgm:prSet/>
      <dgm:spPr>
        <a:ln w="19050">
          <a:solidFill>
            <a:srgbClr val="EE7402"/>
          </a:solidFill>
        </a:ln>
      </dgm:spPr>
      <dgm:t>
        <a:bodyPr/>
        <a:lstStyle/>
        <a:p>
          <a:endParaRPr lang="nl-NL" sz="2800"/>
        </a:p>
      </dgm:t>
    </dgm:pt>
    <dgm:pt modelId="{72778E89-B13E-4AF5-8F54-C870A4464377}" type="sibTrans" cxnId="{74C411BB-C1FF-473D-ADF3-90353AA7B567}">
      <dgm:prSet/>
      <dgm:spPr/>
      <dgm:t>
        <a:bodyPr/>
        <a:lstStyle/>
        <a:p>
          <a:endParaRPr lang="nl-NL"/>
        </a:p>
      </dgm:t>
    </dgm:pt>
    <dgm:pt modelId="{BB59EF96-95A7-48F8-9EAD-9A0661623FB8}">
      <dgm:prSet phldrT="[Tekst]" custT="1"/>
      <dgm:spPr>
        <a:solidFill>
          <a:srgbClr val="EE7402">
            <a:alpha val="74902"/>
          </a:srgbClr>
        </a:solidFill>
      </dgm:spPr>
      <dgm:t>
        <a:bodyPr/>
        <a:lstStyle/>
        <a:p>
          <a:r>
            <a:rPr lang="nl-NL" sz="800" dirty="0">
              <a:latin typeface="Poppins Light" panose="00000400000000000000" pitchFamily="2" charset="0"/>
              <a:cs typeface="Poppins Light" panose="00000400000000000000" pitchFamily="2" charset="0"/>
            </a:rPr>
            <a:t>5.2. Parents/caretakers  provide a safe, nourishing and stimulating home environment</a:t>
          </a:r>
        </a:p>
      </dgm:t>
    </dgm:pt>
    <dgm:pt modelId="{0B0F6742-F9DA-4A29-BF93-A2CEB522C1AB}" type="parTrans" cxnId="{E296E6E1-F861-44E0-8381-2245D044FDE9}">
      <dgm:prSet/>
      <dgm:spPr>
        <a:ln w="19050">
          <a:solidFill>
            <a:srgbClr val="EE7402"/>
          </a:solidFill>
        </a:ln>
      </dgm:spPr>
      <dgm:t>
        <a:bodyPr/>
        <a:lstStyle/>
        <a:p>
          <a:endParaRPr lang="nl-NL" sz="2800"/>
        </a:p>
      </dgm:t>
    </dgm:pt>
    <dgm:pt modelId="{9356F636-B8C3-46A7-B18A-8F0BED78ADC8}" type="sibTrans" cxnId="{E296E6E1-F861-44E0-8381-2245D044FDE9}">
      <dgm:prSet/>
      <dgm:spPr/>
      <dgm:t>
        <a:bodyPr/>
        <a:lstStyle/>
        <a:p>
          <a:endParaRPr lang="nl-NL"/>
        </a:p>
      </dgm:t>
    </dgm:pt>
    <dgm:pt modelId="{4DF5CA88-58CF-427F-AD63-DC2EA7DB0105}">
      <dgm:prSet phldrT="[Tekst]" custT="1"/>
      <dgm:spPr>
        <a:solidFill>
          <a:srgbClr val="EE7402">
            <a:alpha val="25098"/>
          </a:srgbClr>
        </a:solidFill>
      </dgm:spPr>
      <dgm:t>
        <a:bodyPr/>
        <a:lstStyle/>
        <a:p>
          <a:r>
            <a:rPr lang="nl-NL" sz="800" dirty="0">
              <a:solidFill>
                <a:sysClr val="windowText" lastClr="000000"/>
              </a:solidFill>
            </a:rPr>
            <a:t>Parents/caretakers are equipped with postive parenting skills</a:t>
          </a:r>
        </a:p>
      </dgm:t>
    </dgm:pt>
    <dgm:pt modelId="{F7B71ED8-3000-4A3B-A6E5-863DD383AACB}" type="parTrans" cxnId="{3468C941-429D-4230-AF89-E95743983094}">
      <dgm:prSet/>
      <dgm:spPr>
        <a:ln w="19050">
          <a:solidFill>
            <a:srgbClr val="EE7402"/>
          </a:solidFill>
        </a:ln>
      </dgm:spPr>
      <dgm:t>
        <a:bodyPr/>
        <a:lstStyle/>
        <a:p>
          <a:endParaRPr lang="nl-NL" sz="2800"/>
        </a:p>
      </dgm:t>
    </dgm:pt>
    <dgm:pt modelId="{9C7B34BE-8C25-4993-877B-3A0A2CF1858D}" type="sibTrans" cxnId="{3468C941-429D-4230-AF89-E95743983094}">
      <dgm:prSet/>
      <dgm:spPr/>
      <dgm:t>
        <a:bodyPr/>
        <a:lstStyle/>
        <a:p>
          <a:endParaRPr lang="nl-NL"/>
        </a:p>
      </dgm:t>
    </dgm:pt>
    <dgm:pt modelId="{F8AA1775-9C8D-429A-95BA-53F6FA74F356}">
      <dgm:prSet phldrT="[Tekst]" custT="1"/>
      <dgm:spPr>
        <a:solidFill>
          <a:srgbClr val="EE7402">
            <a:alpha val="50196"/>
          </a:srgbClr>
        </a:solidFill>
      </dgm:spPr>
      <dgm:t>
        <a:bodyPr/>
        <a:lstStyle/>
        <a:p>
          <a:r>
            <a:rPr lang="nl-NL" sz="800" dirty="0">
              <a:solidFill>
                <a:sysClr val="windowText" lastClr="000000"/>
              </a:solidFill>
            </a:rPr>
            <a:t>Diversified and sufficient food production</a:t>
          </a:r>
        </a:p>
      </dgm:t>
    </dgm:pt>
    <dgm:pt modelId="{2CACC1B2-33DF-4888-8E4A-1CBA3EB58E7B}" type="parTrans" cxnId="{4BAE452D-6410-47CC-B34C-D12ADADB2E51}">
      <dgm:prSet/>
      <dgm:spPr>
        <a:ln w="19050">
          <a:solidFill>
            <a:srgbClr val="EE7402"/>
          </a:solidFill>
        </a:ln>
      </dgm:spPr>
      <dgm:t>
        <a:bodyPr/>
        <a:lstStyle/>
        <a:p>
          <a:endParaRPr lang="nl-NL" sz="2800"/>
        </a:p>
      </dgm:t>
    </dgm:pt>
    <dgm:pt modelId="{25FE8E9F-4D7A-49C8-B437-FD3A1E7517D7}" type="sibTrans" cxnId="{4BAE452D-6410-47CC-B34C-D12ADADB2E51}">
      <dgm:prSet/>
      <dgm:spPr/>
      <dgm:t>
        <a:bodyPr/>
        <a:lstStyle/>
        <a:p>
          <a:endParaRPr lang="nl-NL"/>
        </a:p>
      </dgm:t>
    </dgm:pt>
    <dgm:pt modelId="{87F9D00C-5253-444C-BAB9-02C1DBBCEC54}">
      <dgm:prSet phldrT="[Tekst]" custT="1"/>
      <dgm:spPr>
        <a:solidFill>
          <a:srgbClr val="EE7402">
            <a:alpha val="25098"/>
          </a:srgbClr>
        </a:solidFill>
      </dgm:spPr>
      <dgm:t>
        <a:bodyPr/>
        <a:lstStyle/>
        <a:p>
          <a:r>
            <a:rPr lang="nl-NL" sz="800" dirty="0">
              <a:solidFill>
                <a:sysClr val="windowText" lastClr="000000"/>
              </a:solidFill>
            </a:rPr>
            <a:t>Farmers have developed a vision for their farms / agricultural businesses</a:t>
          </a:r>
        </a:p>
      </dgm:t>
    </dgm:pt>
    <dgm:pt modelId="{7F79C3FE-449B-4BF0-981F-077812354D6E}" type="parTrans" cxnId="{8C988F0B-33E6-42D5-8A57-641720A122EF}">
      <dgm:prSet/>
      <dgm:spPr>
        <a:ln w="19050">
          <a:solidFill>
            <a:srgbClr val="EE7402"/>
          </a:solidFill>
        </a:ln>
      </dgm:spPr>
      <dgm:t>
        <a:bodyPr/>
        <a:lstStyle/>
        <a:p>
          <a:endParaRPr lang="nl-NL" sz="2800"/>
        </a:p>
      </dgm:t>
    </dgm:pt>
    <dgm:pt modelId="{891A7D3F-771D-4644-88BC-3768C74A345A}" type="sibTrans" cxnId="{8C988F0B-33E6-42D5-8A57-641720A122EF}">
      <dgm:prSet/>
      <dgm:spPr/>
      <dgm:t>
        <a:bodyPr/>
        <a:lstStyle/>
        <a:p>
          <a:endParaRPr lang="nl-NL"/>
        </a:p>
      </dgm:t>
    </dgm:pt>
    <dgm:pt modelId="{3192668C-B4C3-4336-8FB9-E72B4D81C847}">
      <dgm:prSet phldrT="[Tekst]" custT="1"/>
      <dgm:spPr>
        <a:solidFill>
          <a:srgbClr val="EE7402">
            <a:alpha val="50196"/>
          </a:srgbClr>
        </a:solidFill>
      </dgm:spPr>
      <dgm:t>
        <a:bodyPr/>
        <a:lstStyle/>
        <a:p>
          <a:r>
            <a:rPr lang="nl-NL" sz="800" dirty="0">
              <a:solidFill>
                <a:sysClr val="windowText" lastClr="000000"/>
              </a:solidFill>
            </a:rPr>
            <a:t>Community members have access to loan, business services and inputs (for their businesses)</a:t>
          </a:r>
        </a:p>
      </dgm:t>
    </dgm:pt>
    <dgm:pt modelId="{AAC3C69A-7106-49B8-AACB-24F50A0A2FD2}" type="parTrans" cxnId="{19073157-CE66-4C06-8D92-998C9EBC3A8D}">
      <dgm:prSet/>
      <dgm:spPr>
        <a:ln w="19050">
          <a:solidFill>
            <a:srgbClr val="EE7402"/>
          </a:solidFill>
        </a:ln>
      </dgm:spPr>
      <dgm:t>
        <a:bodyPr/>
        <a:lstStyle/>
        <a:p>
          <a:endParaRPr lang="nl-NL" sz="2800"/>
        </a:p>
      </dgm:t>
    </dgm:pt>
    <dgm:pt modelId="{141C9382-6E30-4193-BFFD-534C86B74068}" type="sibTrans" cxnId="{19073157-CE66-4C06-8D92-998C9EBC3A8D}">
      <dgm:prSet/>
      <dgm:spPr/>
      <dgm:t>
        <a:bodyPr/>
        <a:lstStyle/>
        <a:p>
          <a:endParaRPr lang="nl-NL"/>
        </a:p>
      </dgm:t>
    </dgm:pt>
    <dgm:pt modelId="{0C882287-5B10-4BC2-80EF-219C52CDD060}">
      <dgm:prSet phldrT="[Tekst]" custT="1"/>
      <dgm:spPr>
        <a:solidFill>
          <a:srgbClr val="EE7402">
            <a:alpha val="25098"/>
          </a:srgbClr>
        </a:solidFill>
      </dgm:spPr>
      <dgm:t>
        <a:bodyPr/>
        <a:lstStyle/>
        <a:p>
          <a:r>
            <a:rPr lang="nl-NL" sz="800" dirty="0">
              <a:solidFill>
                <a:sysClr val="windowText" lastClr="000000"/>
              </a:solidFill>
            </a:rPr>
            <a:t>Community members are organized in groups</a:t>
          </a:r>
        </a:p>
      </dgm:t>
    </dgm:pt>
    <dgm:pt modelId="{3FAA8DAE-3EB3-492D-9283-39A443AD180B}" type="parTrans" cxnId="{F5DCE78A-A0CA-4FCF-9EF7-1EBB46E63BE5}">
      <dgm:prSet/>
      <dgm:spPr>
        <a:ln w="19050">
          <a:solidFill>
            <a:srgbClr val="EE7402"/>
          </a:solidFill>
        </a:ln>
      </dgm:spPr>
      <dgm:t>
        <a:bodyPr/>
        <a:lstStyle/>
        <a:p>
          <a:endParaRPr lang="nl-NL" sz="2800"/>
        </a:p>
      </dgm:t>
    </dgm:pt>
    <dgm:pt modelId="{84D47A5F-9763-4AC4-AAED-CA3F203C8789}" type="sibTrans" cxnId="{F5DCE78A-A0CA-4FCF-9EF7-1EBB46E63BE5}">
      <dgm:prSet/>
      <dgm:spPr/>
      <dgm:t>
        <a:bodyPr/>
        <a:lstStyle/>
        <a:p>
          <a:endParaRPr lang="nl-NL"/>
        </a:p>
      </dgm:t>
    </dgm:pt>
    <dgm:pt modelId="{AFBEE259-6A2D-415D-8A5B-A195B4BEBC75}">
      <dgm:prSet phldrT="[Tekst]" custT="1"/>
      <dgm:spPr>
        <a:solidFill>
          <a:srgbClr val="EE7402">
            <a:alpha val="25098"/>
          </a:srgbClr>
        </a:solidFill>
      </dgm:spPr>
      <dgm:t>
        <a:bodyPr/>
        <a:lstStyle/>
        <a:p>
          <a:r>
            <a:rPr lang="nl-NL" sz="800" dirty="0">
              <a:solidFill>
                <a:sysClr val="windowText" lastClr="000000"/>
              </a:solidFill>
            </a:rPr>
            <a:t>Links with other stakeholders/ cooperation with external actors/ other stakeholders</a:t>
          </a:r>
        </a:p>
      </dgm:t>
    </dgm:pt>
    <dgm:pt modelId="{B9C83953-86D5-4873-936A-C0B281976B38}" type="parTrans" cxnId="{5B3AA17A-B22B-4A45-96A1-53CD2BD46FC7}">
      <dgm:prSet/>
      <dgm:spPr>
        <a:ln w="19050">
          <a:solidFill>
            <a:srgbClr val="EE7402"/>
          </a:solidFill>
        </a:ln>
      </dgm:spPr>
      <dgm:t>
        <a:bodyPr/>
        <a:lstStyle/>
        <a:p>
          <a:endParaRPr lang="nl-NL" sz="2800"/>
        </a:p>
      </dgm:t>
    </dgm:pt>
    <dgm:pt modelId="{E06AE334-5704-4325-BEDD-E0A80786B097}" type="sibTrans" cxnId="{5B3AA17A-B22B-4A45-96A1-53CD2BD46FC7}">
      <dgm:prSet/>
      <dgm:spPr/>
      <dgm:t>
        <a:bodyPr/>
        <a:lstStyle/>
        <a:p>
          <a:endParaRPr lang="nl-NL"/>
        </a:p>
      </dgm:t>
    </dgm:pt>
    <dgm:pt modelId="{8FF9AAB4-CCB7-4DEF-8D1D-29C2D79C267B}">
      <dgm:prSet phldrT="[Tekst]" custT="1"/>
      <dgm:spPr>
        <a:solidFill>
          <a:srgbClr val="EE7402">
            <a:alpha val="50196"/>
          </a:srgbClr>
        </a:solidFill>
      </dgm:spPr>
      <dgm:t>
        <a:bodyPr/>
        <a:lstStyle/>
        <a:p>
          <a:r>
            <a:rPr lang="nl-NL" sz="800" dirty="0">
              <a:solidFill>
                <a:sysClr val="windowText" lastClr="000000"/>
              </a:solidFill>
            </a:rPr>
            <a:t>Household members fulfill their role in taking care of the household</a:t>
          </a:r>
        </a:p>
      </dgm:t>
    </dgm:pt>
    <dgm:pt modelId="{5B613ADF-BDCC-42D8-823E-B6AC988A0F6E}" type="parTrans" cxnId="{043C0463-E852-4A67-B9E8-BFB48929FC54}">
      <dgm:prSet/>
      <dgm:spPr>
        <a:ln w="19050">
          <a:solidFill>
            <a:srgbClr val="EE7402"/>
          </a:solidFill>
        </a:ln>
      </dgm:spPr>
      <dgm:t>
        <a:bodyPr/>
        <a:lstStyle/>
        <a:p>
          <a:endParaRPr lang="nl-NL" sz="2800"/>
        </a:p>
      </dgm:t>
    </dgm:pt>
    <dgm:pt modelId="{141B5891-F003-4EB5-B40C-55FCCFA01A9A}" type="sibTrans" cxnId="{043C0463-E852-4A67-B9E8-BFB48929FC54}">
      <dgm:prSet/>
      <dgm:spPr/>
      <dgm:t>
        <a:bodyPr/>
        <a:lstStyle/>
        <a:p>
          <a:endParaRPr lang="nl-NL"/>
        </a:p>
      </dgm:t>
    </dgm:pt>
    <dgm:pt modelId="{3295E1F3-B71A-4002-B868-E08CF2BFA232}">
      <dgm:prSet phldrT="[Tekst]" custT="1"/>
      <dgm:spPr>
        <a:solidFill>
          <a:srgbClr val="B1003B"/>
        </a:solidFill>
      </dgm:spPr>
      <dgm:t>
        <a:bodyPr/>
        <a:lstStyle/>
        <a:p>
          <a:r>
            <a:rPr lang="nl-NL" sz="1000" dirty="0">
              <a:latin typeface="Poppins Light" panose="00000400000000000000" pitchFamily="2" charset="0"/>
              <a:cs typeface="Poppins Light" panose="00000400000000000000" pitchFamily="2" charset="0"/>
            </a:rPr>
            <a:t>6. </a:t>
          </a:r>
        </a:p>
        <a:p>
          <a:r>
            <a:rPr lang="nl-NL" sz="1000" dirty="0">
              <a:latin typeface="Poppins Light" panose="00000400000000000000" pitchFamily="2" charset="0"/>
              <a:cs typeface="Poppins Light" panose="00000400000000000000" pitchFamily="2" charset="0"/>
            </a:rPr>
            <a:t>Children are resilient to overcome barriers and are prepared for the future</a:t>
          </a:r>
        </a:p>
      </dgm:t>
    </dgm:pt>
    <dgm:pt modelId="{14B6D287-4669-4BBB-A172-11F20C0F5B01}" type="parTrans" cxnId="{8DB4D3C9-EBB5-4375-B2BC-126FC78C247A}">
      <dgm:prSet/>
      <dgm:spPr>
        <a:ln w="19050">
          <a:solidFill>
            <a:srgbClr val="464643"/>
          </a:solidFill>
        </a:ln>
      </dgm:spPr>
      <dgm:t>
        <a:bodyPr/>
        <a:lstStyle/>
        <a:p>
          <a:endParaRPr lang="nl-NL" sz="2000"/>
        </a:p>
      </dgm:t>
    </dgm:pt>
    <dgm:pt modelId="{F526E853-FFCB-4114-8342-738148A25CD5}" type="sibTrans" cxnId="{8DB4D3C9-EBB5-4375-B2BC-126FC78C247A}">
      <dgm:prSet/>
      <dgm:spPr/>
      <dgm:t>
        <a:bodyPr/>
        <a:lstStyle/>
        <a:p>
          <a:endParaRPr lang="nl-NL"/>
        </a:p>
      </dgm:t>
    </dgm:pt>
    <dgm:pt modelId="{FDD99531-3C40-40BE-B2EB-F712B94EE7B6}">
      <dgm:prSet phldrT="[Tekst]" custT="1"/>
      <dgm:spPr>
        <a:solidFill>
          <a:srgbClr val="B1003B">
            <a:alpha val="74902"/>
          </a:srgbClr>
        </a:solidFill>
      </dgm:spPr>
      <dgm:t>
        <a:bodyPr/>
        <a:lstStyle/>
        <a:p>
          <a:r>
            <a:rPr lang="nl-NL" sz="800" dirty="0">
              <a:latin typeface="Poppins Light" panose="00000400000000000000" pitchFamily="2" charset="0"/>
              <a:cs typeface="Poppins Light" panose="00000400000000000000" pitchFamily="2" charset="0"/>
            </a:rPr>
            <a:t>6.1. Children are stimulated in their learning</a:t>
          </a:r>
        </a:p>
      </dgm:t>
    </dgm:pt>
    <dgm:pt modelId="{9128BB61-07BC-48EB-8004-0A69E692B785}" type="parTrans" cxnId="{243F7D8B-4401-4999-9E02-08ABB0133FF3}">
      <dgm:prSet/>
      <dgm:spPr>
        <a:ln w="19050">
          <a:solidFill>
            <a:srgbClr val="B1003B"/>
          </a:solidFill>
        </a:ln>
      </dgm:spPr>
      <dgm:t>
        <a:bodyPr/>
        <a:lstStyle/>
        <a:p>
          <a:endParaRPr lang="nl-NL" sz="2000"/>
        </a:p>
      </dgm:t>
    </dgm:pt>
    <dgm:pt modelId="{9EDF23A5-B1E6-48DA-9478-EECCD8F68400}" type="sibTrans" cxnId="{243F7D8B-4401-4999-9E02-08ABB0133FF3}">
      <dgm:prSet/>
      <dgm:spPr/>
      <dgm:t>
        <a:bodyPr/>
        <a:lstStyle/>
        <a:p>
          <a:endParaRPr lang="nl-NL"/>
        </a:p>
      </dgm:t>
    </dgm:pt>
    <dgm:pt modelId="{731FF941-5033-4898-9FE8-1EB118F79D80}">
      <dgm:prSet phldrT="[Tekst]" custT="1"/>
      <dgm:spPr>
        <a:solidFill>
          <a:srgbClr val="B1003B">
            <a:alpha val="50196"/>
          </a:srgbClr>
        </a:solidFill>
      </dgm:spPr>
      <dgm:t>
        <a:bodyPr/>
        <a:lstStyle/>
        <a:p>
          <a:r>
            <a:rPr lang="nl-NL" sz="800" dirty="0">
              <a:solidFill>
                <a:sysClr val="windowText" lastClr="000000"/>
              </a:solidFill>
            </a:rPr>
            <a:t>Children have access to quality early childhood education</a:t>
          </a:r>
        </a:p>
      </dgm:t>
    </dgm:pt>
    <dgm:pt modelId="{04BC62BF-326D-4735-BF79-D50DB1FD8C1F}" type="parTrans" cxnId="{4F05B3DC-F11B-4334-99A1-C424C2990FE6}">
      <dgm:prSet/>
      <dgm:spPr>
        <a:ln w="19050">
          <a:solidFill>
            <a:srgbClr val="B1003B"/>
          </a:solidFill>
        </a:ln>
      </dgm:spPr>
      <dgm:t>
        <a:bodyPr/>
        <a:lstStyle/>
        <a:p>
          <a:endParaRPr lang="nl-NL" sz="2000"/>
        </a:p>
      </dgm:t>
    </dgm:pt>
    <dgm:pt modelId="{4BB78C94-D65F-427D-A9CD-926BBB347B3D}" type="sibTrans" cxnId="{4F05B3DC-F11B-4334-99A1-C424C2990FE6}">
      <dgm:prSet/>
      <dgm:spPr/>
      <dgm:t>
        <a:bodyPr/>
        <a:lstStyle/>
        <a:p>
          <a:endParaRPr lang="nl-NL"/>
        </a:p>
      </dgm:t>
    </dgm:pt>
    <dgm:pt modelId="{6EE1C4C2-694C-47F7-B7C2-8AC2959D53D6}">
      <dgm:prSet phldrT="[Tekst]" custT="1"/>
      <dgm:spPr>
        <a:solidFill>
          <a:srgbClr val="B1003B">
            <a:alpha val="25098"/>
          </a:srgbClr>
        </a:solidFill>
      </dgm:spPr>
      <dgm:t>
        <a:bodyPr/>
        <a:lstStyle/>
        <a:p>
          <a:r>
            <a:rPr lang="nl-NL" sz="800" dirty="0">
              <a:solidFill>
                <a:sysClr val="windowText" lastClr="000000"/>
              </a:solidFill>
            </a:rPr>
            <a:t>Communities take action to ensure children have access to ECE</a:t>
          </a:r>
        </a:p>
      </dgm:t>
    </dgm:pt>
    <dgm:pt modelId="{1F849631-33C8-49D0-9EF7-CF43C7962D3B}" type="parTrans" cxnId="{8983FA25-1488-42A8-89B0-7F4D2B61401A}">
      <dgm:prSet/>
      <dgm:spPr>
        <a:ln w="19050">
          <a:solidFill>
            <a:srgbClr val="B1003B"/>
          </a:solidFill>
        </a:ln>
      </dgm:spPr>
      <dgm:t>
        <a:bodyPr/>
        <a:lstStyle/>
        <a:p>
          <a:endParaRPr lang="nl-NL" sz="2000"/>
        </a:p>
      </dgm:t>
    </dgm:pt>
    <dgm:pt modelId="{3FA21ADC-3FA7-473A-BA40-63EDC29548BE}" type="sibTrans" cxnId="{8983FA25-1488-42A8-89B0-7F4D2B61401A}">
      <dgm:prSet/>
      <dgm:spPr/>
      <dgm:t>
        <a:bodyPr/>
        <a:lstStyle/>
        <a:p>
          <a:endParaRPr lang="nl-NL"/>
        </a:p>
      </dgm:t>
    </dgm:pt>
    <dgm:pt modelId="{0A6E0248-6655-4265-84FF-EB5965650736}">
      <dgm:prSet phldrT="[Tekst]" custT="1"/>
      <dgm:spPr>
        <a:solidFill>
          <a:srgbClr val="B1003B">
            <a:alpha val="25098"/>
          </a:srgbClr>
        </a:solidFill>
      </dgm:spPr>
      <dgm:t>
        <a:bodyPr/>
        <a:lstStyle/>
        <a:p>
          <a:r>
            <a:rPr lang="nl-NL" sz="800" dirty="0">
              <a:solidFill>
                <a:sysClr val="windowText" lastClr="000000"/>
              </a:solidFill>
            </a:rPr>
            <a:t>Community members are aware of their resources</a:t>
          </a:r>
        </a:p>
      </dgm:t>
    </dgm:pt>
    <dgm:pt modelId="{D53F802D-9576-4C99-810B-5ECF6281B4A5}" type="parTrans" cxnId="{0828ED63-02EC-4656-8C09-D3DE214D03F5}">
      <dgm:prSet/>
      <dgm:spPr>
        <a:ln w="19050">
          <a:solidFill>
            <a:srgbClr val="B1003B"/>
          </a:solidFill>
        </a:ln>
      </dgm:spPr>
      <dgm:t>
        <a:bodyPr/>
        <a:lstStyle/>
        <a:p>
          <a:endParaRPr lang="nl-NL" sz="2000"/>
        </a:p>
      </dgm:t>
    </dgm:pt>
    <dgm:pt modelId="{8D2C3E59-0CBC-4FF9-BAE3-E727E61FDCA0}" type="sibTrans" cxnId="{0828ED63-02EC-4656-8C09-D3DE214D03F5}">
      <dgm:prSet/>
      <dgm:spPr/>
      <dgm:t>
        <a:bodyPr/>
        <a:lstStyle/>
        <a:p>
          <a:endParaRPr lang="nl-NL"/>
        </a:p>
      </dgm:t>
    </dgm:pt>
    <dgm:pt modelId="{22BBBCD3-E569-4C7E-95CE-C676FF1DF12B}">
      <dgm:prSet phldrT="[Tekst]" custT="1"/>
      <dgm:spPr>
        <a:solidFill>
          <a:srgbClr val="B1003B">
            <a:alpha val="50196"/>
          </a:srgbClr>
        </a:solidFill>
      </dgm:spPr>
      <dgm:t>
        <a:bodyPr/>
        <a:lstStyle/>
        <a:p>
          <a:r>
            <a:rPr lang="nl-NL" sz="800" dirty="0">
              <a:solidFill>
                <a:sysClr val="windowText" lastClr="000000"/>
              </a:solidFill>
            </a:rPr>
            <a:t>Children see the value of education</a:t>
          </a:r>
        </a:p>
      </dgm:t>
    </dgm:pt>
    <dgm:pt modelId="{18DF45DA-ACC1-4632-B06F-B422B7D38F1B}" type="parTrans" cxnId="{35175FCC-57CA-42E2-901C-4F64AF384F0E}">
      <dgm:prSet/>
      <dgm:spPr>
        <a:ln w="19050">
          <a:solidFill>
            <a:srgbClr val="B1003B"/>
          </a:solidFill>
        </a:ln>
      </dgm:spPr>
      <dgm:t>
        <a:bodyPr/>
        <a:lstStyle/>
        <a:p>
          <a:endParaRPr lang="nl-NL" sz="2000"/>
        </a:p>
      </dgm:t>
    </dgm:pt>
    <dgm:pt modelId="{560E1762-DE5E-44CE-8750-70C65047A409}" type="sibTrans" cxnId="{35175FCC-57CA-42E2-901C-4F64AF384F0E}">
      <dgm:prSet/>
      <dgm:spPr/>
      <dgm:t>
        <a:bodyPr/>
        <a:lstStyle/>
        <a:p>
          <a:endParaRPr lang="nl-NL"/>
        </a:p>
      </dgm:t>
    </dgm:pt>
    <dgm:pt modelId="{2A2BC596-31B8-4A18-BED9-3AFE34D9BC9C}">
      <dgm:prSet phldrT="[Tekst]" custT="1"/>
      <dgm:spPr>
        <a:solidFill>
          <a:srgbClr val="B1003B">
            <a:alpha val="25098"/>
          </a:srgbClr>
        </a:solidFill>
      </dgm:spPr>
      <dgm:t>
        <a:bodyPr/>
        <a:lstStyle/>
        <a:p>
          <a:r>
            <a:rPr lang="nl-NL" sz="800" dirty="0">
              <a:solidFill>
                <a:sysClr val="windowText" lastClr="000000"/>
              </a:solidFill>
            </a:rPr>
            <a:t>Children have access to quality primary education</a:t>
          </a:r>
        </a:p>
      </dgm:t>
    </dgm:pt>
    <dgm:pt modelId="{EA51DF41-BCC7-404F-BDF3-CBED94CD9054}" type="parTrans" cxnId="{26573B12-25AC-4B8A-8BC9-88BACE0B08BC}">
      <dgm:prSet/>
      <dgm:spPr>
        <a:ln w="19050">
          <a:solidFill>
            <a:srgbClr val="B1003B"/>
          </a:solidFill>
        </a:ln>
      </dgm:spPr>
      <dgm:t>
        <a:bodyPr/>
        <a:lstStyle/>
        <a:p>
          <a:endParaRPr lang="nl-NL" sz="2000"/>
        </a:p>
      </dgm:t>
    </dgm:pt>
    <dgm:pt modelId="{B0E82F59-C195-4474-A1C8-7161D5D7B4D2}" type="sibTrans" cxnId="{26573B12-25AC-4B8A-8BC9-88BACE0B08BC}">
      <dgm:prSet/>
      <dgm:spPr/>
      <dgm:t>
        <a:bodyPr/>
        <a:lstStyle/>
        <a:p>
          <a:endParaRPr lang="nl-NL"/>
        </a:p>
      </dgm:t>
    </dgm:pt>
    <dgm:pt modelId="{CA0CD715-9195-4F54-836D-3972FE1F5126}">
      <dgm:prSet phldrT="[Tekst]" custT="1"/>
      <dgm:spPr>
        <a:solidFill>
          <a:srgbClr val="B1003B">
            <a:alpha val="25098"/>
          </a:srgbClr>
        </a:solidFill>
      </dgm:spPr>
      <dgm:t>
        <a:bodyPr/>
        <a:lstStyle/>
        <a:p>
          <a:r>
            <a:rPr lang="nl-NL" sz="800" dirty="0">
              <a:solidFill>
                <a:sysClr val="windowText" lastClr="000000"/>
              </a:solidFill>
            </a:rPr>
            <a:t>School Management Committees have relevant knowledge and skills</a:t>
          </a:r>
        </a:p>
      </dgm:t>
    </dgm:pt>
    <dgm:pt modelId="{D27BAC5B-50BA-448D-8511-C92DF6D74E1F}" type="parTrans" cxnId="{C6E5A7E4-EEEE-4B5A-A8F1-6CC557044266}">
      <dgm:prSet/>
      <dgm:spPr>
        <a:ln w="19050">
          <a:solidFill>
            <a:srgbClr val="B1003B"/>
          </a:solidFill>
        </a:ln>
      </dgm:spPr>
      <dgm:t>
        <a:bodyPr/>
        <a:lstStyle/>
        <a:p>
          <a:endParaRPr lang="nl-NL" sz="2000"/>
        </a:p>
      </dgm:t>
    </dgm:pt>
    <dgm:pt modelId="{19BF9EA4-5A85-4E58-93DF-C8837298955B}" type="sibTrans" cxnId="{C6E5A7E4-EEEE-4B5A-A8F1-6CC557044266}">
      <dgm:prSet/>
      <dgm:spPr/>
      <dgm:t>
        <a:bodyPr/>
        <a:lstStyle/>
        <a:p>
          <a:endParaRPr lang="nl-NL"/>
        </a:p>
      </dgm:t>
    </dgm:pt>
    <dgm:pt modelId="{104391C4-92B3-430F-A9F5-BDEC380CA18B}">
      <dgm:prSet phldrT="[Tekst]" custT="1"/>
      <dgm:spPr>
        <a:solidFill>
          <a:srgbClr val="BAD9D4"/>
        </a:solidFill>
      </dgm:spPr>
      <dgm:t>
        <a:bodyPr/>
        <a:lstStyle/>
        <a:p>
          <a:r>
            <a:rPr lang="nl-NL" sz="1000" dirty="0">
              <a:solidFill>
                <a:sysClr val="windowText" lastClr="000000"/>
              </a:solidFill>
              <a:latin typeface="Poppins Light" panose="00000400000000000000" pitchFamily="2" charset="0"/>
              <a:cs typeface="Poppins Light" panose="00000400000000000000" pitchFamily="2" charset="0"/>
            </a:rPr>
            <a:t>7. </a:t>
          </a:r>
        </a:p>
        <a:p>
          <a:r>
            <a:rPr lang="nl-NL" sz="1000" dirty="0">
              <a:solidFill>
                <a:sysClr val="windowText" lastClr="000000"/>
              </a:solidFill>
              <a:latin typeface="Poppins Light" panose="00000400000000000000" pitchFamily="2" charset="0"/>
              <a:cs typeface="Poppins Light" panose="00000400000000000000" pitchFamily="2" charset="0"/>
            </a:rPr>
            <a:t>Youth play an important role in the positive tranformation of the communities</a:t>
          </a:r>
        </a:p>
      </dgm:t>
    </dgm:pt>
    <dgm:pt modelId="{17D0A380-A2D3-482F-94C0-6B98F506A255}" type="parTrans" cxnId="{D857A61F-4901-4BB5-921E-94A633324A68}">
      <dgm:prSet/>
      <dgm:spPr>
        <a:ln w="19050">
          <a:solidFill>
            <a:srgbClr val="464643"/>
          </a:solidFill>
        </a:ln>
      </dgm:spPr>
      <dgm:t>
        <a:bodyPr/>
        <a:lstStyle/>
        <a:p>
          <a:endParaRPr lang="nl-NL" sz="2000"/>
        </a:p>
      </dgm:t>
    </dgm:pt>
    <dgm:pt modelId="{4E15EEC3-1478-4806-9D14-BBA553678D71}" type="sibTrans" cxnId="{D857A61F-4901-4BB5-921E-94A633324A68}">
      <dgm:prSet/>
      <dgm:spPr/>
      <dgm:t>
        <a:bodyPr/>
        <a:lstStyle/>
        <a:p>
          <a:endParaRPr lang="nl-NL"/>
        </a:p>
      </dgm:t>
    </dgm:pt>
    <dgm:pt modelId="{E1FE5675-CD43-4103-BB34-3129A469EB38}">
      <dgm:prSet phldrT="[Tekst]" custT="1"/>
      <dgm:spPr>
        <a:solidFill>
          <a:srgbClr val="BAD9D4">
            <a:alpha val="74902"/>
          </a:srgbClr>
        </a:solidFill>
      </dgm:spPr>
      <dgm:t>
        <a:bodyPr/>
        <a:lstStyle/>
        <a:p>
          <a:r>
            <a:rPr lang="nl-NL" sz="800" dirty="0">
              <a:solidFill>
                <a:sysClr val="windowText" lastClr="000000"/>
              </a:solidFill>
              <a:latin typeface="Poppins Light" panose="00000400000000000000" pitchFamily="2" charset="0"/>
              <a:cs typeface="Poppins Light" panose="00000400000000000000" pitchFamily="2" charset="0"/>
            </a:rPr>
            <a:t>7.1. youth are economically active// have decent work</a:t>
          </a:r>
        </a:p>
      </dgm:t>
    </dgm:pt>
    <dgm:pt modelId="{F91F7719-286F-41CB-94EA-1769074A488A}" type="parTrans" cxnId="{61765CF5-812C-4E54-A017-78981E3CF8C5}">
      <dgm:prSet/>
      <dgm:spPr>
        <a:ln w="19050">
          <a:solidFill>
            <a:srgbClr val="BAD9D4"/>
          </a:solidFill>
        </a:ln>
      </dgm:spPr>
      <dgm:t>
        <a:bodyPr/>
        <a:lstStyle/>
        <a:p>
          <a:endParaRPr lang="nl-NL" sz="2000"/>
        </a:p>
      </dgm:t>
    </dgm:pt>
    <dgm:pt modelId="{48B99FD5-CCCF-4BD3-926F-29508B371642}" type="sibTrans" cxnId="{61765CF5-812C-4E54-A017-78981E3CF8C5}">
      <dgm:prSet/>
      <dgm:spPr/>
      <dgm:t>
        <a:bodyPr/>
        <a:lstStyle/>
        <a:p>
          <a:endParaRPr lang="nl-NL"/>
        </a:p>
      </dgm:t>
    </dgm:pt>
    <dgm:pt modelId="{2E7260E2-FDB7-49A3-B3AE-AC34F2101503}">
      <dgm:prSet phldrT="[Tekst]" custT="1"/>
      <dgm:spPr>
        <a:solidFill>
          <a:srgbClr val="BAD9D4">
            <a:alpha val="50196"/>
          </a:srgbClr>
        </a:solidFill>
      </dgm:spPr>
      <dgm:t>
        <a:bodyPr/>
        <a:lstStyle/>
        <a:p>
          <a:r>
            <a:rPr lang="nl-NL" sz="800" dirty="0">
              <a:solidFill>
                <a:sysClr val="windowText" lastClr="000000"/>
              </a:solidFill>
            </a:rPr>
            <a:t>Youth have increased opportunities for (self)employment</a:t>
          </a:r>
        </a:p>
      </dgm:t>
    </dgm:pt>
    <dgm:pt modelId="{962E6E71-D0D7-44D1-A8EC-444529672325}" type="parTrans" cxnId="{B62D82D8-D4CD-445F-9ECF-FB415D4BBC19}">
      <dgm:prSet/>
      <dgm:spPr>
        <a:ln w="19050">
          <a:solidFill>
            <a:srgbClr val="BAD9D4"/>
          </a:solidFill>
        </a:ln>
      </dgm:spPr>
      <dgm:t>
        <a:bodyPr/>
        <a:lstStyle/>
        <a:p>
          <a:endParaRPr lang="nl-NL" sz="2000"/>
        </a:p>
      </dgm:t>
    </dgm:pt>
    <dgm:pt modelId="{E3A0391F-437F-413B-A28C-04B3DF575CAD}" type="sibTrans" cxnId="{B62D82D8-D4CD-445F-9ECF-FB415D4BBC19}">
      <dgm:prSet/>
      <dgm:spPr/>
      <dgm:t>
        <a:bodyPr/>
        <a:lstStyle/>
        <a:p>
          <a:endParaRPr lang="nl-NL"/>
        </a:p>
      </dgm:t>
    </dgm:pt>
    <dgm:pt modelId="{40BEAF9D-1E7E-46F3-9B62-92EA13C289B5}">
      <dgm:prSet phldrT="[Tekst]" custT="1"/>
      <dgm:spPr>
        <a:solidFill>
          <a:srgbClr val="BAD9D4">
            <a:alpha val="25098"/>
          </a:srgbClr>
        </a:solidFill>
      </dgm:spPr>
      <dgm:t>
        <a:bodyPr/>
        <a:lstStyle/>
        <a:p>
          <a:r>
            <a:rPr lang="nl-NL" sz="800" dirty="0">
              <a:solidFill>
                <a:sysClr val="windowText" lastClr="000000"/>
              </a:solidFill>
            </a:rPr>
            <a:t>Youth have access to land, finance and information (enabling environment for youth)</a:t>
          </a:r>
        </a:p>
      </dgm:t>
    </dgm:pt>
    <dgm:pt modelId="{CBD85E99-4BBD-46D8-ACAC-C69F8B67115F}" type="parTrans" cxnId="{71494536-B225-4094-91A6-EA973162A525}">
      <dgm:prSet/>
      <dgm:spPr>
        <a:ln w="19050">
          <a:solidFill>
            <a:srgbClr val="BAD9D4"/>
          </a:solidFill>
        </a:ln>
      </dgm:spPr>
      <dgm:t>
        <a:bodyPr/>
        <a:lstStyle/>
        <a:p>
          <a:endParaRPr lang="nl-NL" sz="2000"/>
        </a:p>
      </dgm:t>
    </dgm:pt>
    <dgm:pt modelId="{D6BF2267-65C8-4C26-B59E-AF972F6B3A30}" type="sibTrans" cxnId="{71494536-B225-4094-91A6-EA973162A525}">
      <dgm:prSet/>
      <dgm:spPr/>
      <dgm:t>
        <a:bodyPr/>
        <a:lstStyle/>
        <a:p>
          <a:endParaRPr lang="nl-NL"/>
        </a:p>
      </dgm:t>
    </dgm:pt>
    <dgm:pt modelId="{D91C333A-8726-4C7D-AFAD-97AA66A5DA34}">
      <dgm:prSet phldrT="[Tekst]" custT="1"/>
      <dgm:spPr>
        <a:solidFill>
          <a:srgbClr val="BAD9D4">
            <a:alpha val="25098"/>
          </a:srgbClr>
        </a:solidFill>
      </dgm:spPr>
      <dgm:t>
        <a:bodyPr/>
        <a:lstStyle/>
        <a:p>
          <a:r>
            <a:rPr lang="nl-NL" sz="800" dirty="0">
              <a:solidFill>
                <a:sysClr val="windowText" lastClr="000000"/>
              </a:solidFill>
            </a:rPr>
            <a:t>Community members (including youth) lobby for improved accces to inputs, land and services</a:t>
          </a:r>
        </a:p>
      </dgm:t>
    </dgm:pt>
    <dgm:pt modelId="{5E994C67-FA53-4E0E-9AAA-2672AB1F0D8C}" type="parTrans" cxnId="{DCF76695-FDC9-466C-9AF0-D610502622ED}">
      <dgm:prSet/>
      <dgm:spPr>
        <a:ln w="19050">
          <a:solidFill>
            <a:srgbClr val="BAD9D4"/>
          </a:solidFill>
        </a:ln>
      </dgm:spPr>
      <dgm:t>
        <a:bodyPr/>
        <a:lstStyle/>
        <a:p>
          <a:endParaRPr lang="nl-NL" sz="2000"/>
        </a:p>
      </dgm:t>
    </dgm:pt>
    <dgm:pt modelId="{6E17685B-8A79-4822-83EC-E89A27CBBD7E}" type="sibTrans" cxnId="{DCF76695-FDC9-466C-9AF0-D610502622ED}">
      <dgm:prSet/>
      <dgm:spPr/>
      <dgm:t>
        <a:bodyPr/>
        <a:lstStyle/>
        <a:p>
          <a:endParaRPr lang="nl-NL"/>
        </a:p>
      </dgm:t>
    </dgm:pt>
    <dgm:pt modelId="{BC6CC3D8-1F99-43E7-8B7E-4C0A62E0F08E}">
      <dgm:prSet phldrT="[Tekst]" custT="1"/>
      <dgm:spPr>
        <a:solidFill>
          <a:srgbClr val="BAD9D4">
            <a:alpha val="74902"/>
          </a:srgbClr>
        </a:solidFill>
      </dgm:spPr>
      <dgm:t>
        <a:bodyPr/>
        <a:lstStyle/>
        <a:p>
          <a:r>
            <a:rPr lang="nl-NL" sz="800" dirty="0">
              <a:solidFill>
                <a:sysClr val="windowText" lastClr="000000"/>
              </a:solidFill>
              <a:latin typeface="Poppins Light" panose="00000400000000000000" pitchFamily="2" charset="0"/>
              <a:cs typeface="Poppins Light" panose="00000400000000000000" pitchFamily="2" charset="0"/>
            </a:rPr>
            <a:t>7.2. Youth take informed decisions</a:t>
          </a:r>
        </a:p>
      </dgm:t>
    </dgm:pt>
    <dgm:pt modelId="{502E5085-420C-4F7A-9404-D1545D9BB81C}" type="parTrans" cxnId="{3BCF86AA-D6CB-47A9-A19E-1D78138EF8C7}">
      <dgm:prSet/>
      <dgm:spPr>
        <a:ln w="19050">
          <a:solidFill>
            <a:srgbClr val="BAD9D4"/>
          </a:solidFill>
        </a:ln>
      </dgm:spPr>
      <dgm:t>
        <a:bodyPr/>
        <a:lstStyle/>
        <a:p>
          <a:endParaRPr lang="nl-NL" sz="2000"/>
        </a:p>
      </dgm:t>
    </dgm:pt>
    <dgm:pt modelId="{A49D7D07-AA3B-4605-99F1-9E9E4A879768}" type="sibTrans" cxnId="{3BCF86AA-D6CB-47A9-A19E-1D78138EF8C7}">
      <dgm:prSet/>
      <dgm:spPr/>
      <dgm:t>
        <a:bodyPr/>
        <a:lstStyle/>
        <a:p>
          <a:endParaRPr lang="nl-NL"/>
        </a:p>
      </dgm:t>
    </dgm:pt>
    <dgm:pt modelId="{42EAEFC7-660B-4F5A-BA43-F678119E241C}">
      <dgm:prSet phldrT="[Tekst]" custT="1"/>
      <dgm:spPr>
        <a:solidFill>
          <a:srgbClr val="BAD9D4">
            <a:alpha val="50196"/>
          </a:srgbClr>
        </a:solidFill>
      </dgm:spPr>
      <dgm:t>
        <a:bodyPr/>
        <a:lstStyle/>
        <a:p>
          <a:r>
            <a:rPr lang="nl-NL" sz="800" dirty="0">
              <a:solidFill>
                <a:sysClr val="windowText" lastClr="000000"/>
              </a:solidFill>
            </a:rPr>
            <a:t>Youth are more confident</a:t>
          </a:r>
        </a:p>
      </dgm:t>
    </dgm:pt>
    <dgm:pt modelId="{FC840925-9210-4890-B6B7-A31775790B19}" type="parTrans" cxnId="{B1E50804-1E55-4473-A620-5FB7CA77D6BE}">
      <dgm:prSet/>
      <dgm:spPr>
        <a:ln w="19050">
          <a:solidFill>
            <a:srgbClr val="BAD9D4"/>
          </a:solidFill>
        </a:ln>
      </dgm:spPr>
      <dgm:t>
        <a:bodyPr/>
        <a:lstStyle/>
        <a:p>
          <a:endParaRPr lang="nl-NL" sz="2000"/>
        </a:p>
      </dgm:t>
    </dgm:pt>
    <dgm:pt modelId="{0E421F33-C230-429E-A489-23EB7C5DA706}" type="sibTrans" cxnId="{B1E50804-1E55-4473-A620-5FB7CA77D6BE}">
      <dgm:prSet/>
      <dgm:spPr/>
      <dgm:t>
        <a:bodyPr/>
        <a:lstStyle/>
        <a:p>
          <a:endParaRPr lang="nl-NL"/>
        </a:p>
      </dgm:t>
    </dgm:pt>
    <dgm:pt modelId="{A2C899ED-9AB2-4455-BEB9-5EA13FB9B47D}">
      <dgm:prSet phldrT="[Tekst]" custT="1"/>
      <dgm:spPr>
        <a:solidFill>
          <a:srgbClr val="BAD9D4">
            <a:alpha val="25098"/>
          </a:srgbClr>
        </a:solidFill>
      </dgm:spPr>
      <dgm:t>
        <a:bodyPr/>
        <a:lstStyle/>
        <a:p>
          <a:r>
            <a:rPr lang="nl-NL" sz="800" dirty="0">
              <a:solidFill>
                <a:sysClr val="windowText" lastClr="000000"/>
              </a:solidFill>
            </a:rPr>
            <a:t>Youth have relevant knowledge and skills (both technical and social)</a:t>
          </a:r>
        </a:p>
      </dgm:t>
    </dgm:pt>
    <dgm:pt modelId="{5C85B355-D59A-4281-B61C-DE9F120D3230}" type="parTrans" cxnId="{DD428942-7D83-41F5-8E15-5948A155FC57}">
      <dgm:prSet/>
      <dgm:spPr>
        <a:ln w="28575">
          <a:solidFill>
            <a:srgbClr val="BAD9D4"/>
          </a:solidFill>
        </a:ln>
      </dgm:spPr>
      <dgm:t>
        <a:bodyPr/>
        <a:lstStyle/>
        <a:p>
          <a:endParaRPr lang="nl-NL" sz="2000"/>
        </a:p>
      </dgm:t>
    </dgm:pt>
    <dgm:pt modelId="{3BE8E4C2-BB4A-477C-8CB7-CA2AC63C375A}" type="sibTrans" cxnId="{DD428942-7D83-41F5-8E15-5948A155FC57}">
      <dgm:prSet/>
      <dgm:spPr/>
      <dgm:t>
        <a:bodyPr/>
        <a:lstStyle/>
        <a:p>
          <a:endParaRPr lang="nl-NL"/>
        </a:p>
      </dgm:t>
    </dgm:pt>
    <dgm:pt modelId="{3ED80735-1B4B-4918-A7DE-0276CF6F422A}">
      <dgm:prSet phldrT="[Tekst]" custT="1"/>
      <dgm:spPr>
        <a:solidFill>
          <a:srgbClr val="BAD9D4">
            <a:alpha val="25098"/>
          </a:srgbClr>
        </a:solidFill>
      </dgm:spPr>
      <dgm:t>
        <a:bodyPr/>
        <a:lstStyle/>
        <a:p>
          <a:r>
            <a:rPr lang="nl-NL" sz="800" dirty="0">
              <a:solidFill>
                <a:sysClr val="windowText" lastClr="000000"/>
              </a:solidFill>
            </a:rPr>
            <a:t>Youth are organized in groups</a:t>
          </a:r>
        </a:p>
      </dgm:t>
    </dgm:pt>
    <dgm:pt modelId="{BDD081E1-1160-45C8-8D88-00CAF4048BB6}" type="parTrans" cxnId="{5EBB6489-BBDA-44A5-8D02-C74EE743BA44}">
      <dgm:prSet/>
      <dgm:spPr>
        <a:ln w="19050">
          <a:solidFill>
            <a:srgbClr val="BAD9D4"/>
          </a:solidFill>
        </a:ln>
      </dgm:spPr>
      <dgm:t>
        <a:bodyPr/>
        <a:lstStyle/>
        <a:p>
          <a:endParaRPr lang="nl-NL" sz="2000"/>
        </a:p>
      </dgm:t>
    </dgm:pt>
    <dgm:pt modelId="{3FC12B60-4A5E-420D-9DB3-2C48601C8710}" type="sibTrans" cxnId="{5EBB6489-BBDA-44A5-8D02-C74EE743BA44}">
      <dgm:prSet/>
      <dgm:spPr/>
      <dgm:t>
        <a:bodyPr/>
        <a:lstStyle/>
        <a:p>
          <a:endParaRPr lang="nl-NL"/>
        </a:p>
      </dgm:t>
    </dgm:pt>
    <dgm:pt modelId="{8569BDB1-360C-4108-A07C-778A6A3DF8C4}">
      <dgm:prSet phldrT="[Tekst]" custT="1"/>
      <dgm:spPr>
        <a:solidFill>
          <a:srgbClr val="B1003B">
            <a:alpha val="74902"/>
          </a:srgbClr>
        </a:solidFill>
      </dgm:spPr>
      <dgm:t>
        <a:bodyPr/>
        <a:lstStyle/>
        <a:p>
          <a:r>
            <a:rPr lang="nl-NL" sz="800" dirty="0">
              <a:solidFill>
                <a:schemeClr val="bg1"/>
              </a:solidFill>
              <a:latin typeface="Poppins Light" panose="00000400000000000000" pitchFamily="2" charset="0"/>
              <a:cs typeface="Poppins Light" panose="00000400000000000000" pitchFamily="2" charset="0"/>
            </a:rPr>
            <a:t>6.2. Improved social-emotional and spiritual development of children </a:t>
          </a:r>
        </a:p>
      </dgm:t>
    </dgm:pt>
    <dgm:pt modelId="{DF64D6CF-9522-4F23-8A6B-95354FFDD14B}" type="parTrans" cxnId="{858C611C-F486-4EDA-AE28-08460DD4F630}">
      <dgm:prSet/>
      <dgm:spPr>
        <a:ln w="19050">
          <a:solidFill>
            <a:srgbClr val="B1003B"/>
          </a:solidFill>
        </a:ln>
      </dgm:spPr>
      <dgm:t>
        <a:bodyPr/>
        <a:lstStyle/>
        <a:p>
          <a:endParaRPr lang="nl-NL"/>
        </a:p>
      </dgm:t>
    </dgm:pt>
    <dgm:pt modelId="{D33D829D-D796-461D-A5C5-4B045A726382}" type="sibTrans" cxnId="{858C611C-F486-4EDA-AE28-08460DD4F630}">
      <dgm:prSet/>
      <dgm:spPr/>
      <dgm:t>
        <a:bodyPr/>
        <a:lstStyle/>
        <a:p>
          <a:endParaRPr lang="nl-NL"/>
        </a:p>
      </dgm:t>
    </dgm:pt>
    <dgm:pt modelId="{8E585D26-67D9-48B7-96FB-0E7AAA5F1DAC}">
      <dgm:prSet phldrT="[Tekst]" custT="1"/>
      <dgm:spPr>
        <a:solidFill>
          <a:srgbClr val="B1003B">
            <a:alpha val="50196"/>
          </a:srgbClr>
        </a:solidFill>
      </dgm:spPr>
      <dgm:t>
        <a:bodyPr/>
        <a:lstStyle/>
        <a:p>
          <a:r>
            <a:rPr lang="nl-NL" sz="800" dirty="0">
              <a:solidFill>
                <a:sysClr val="windowText" lastClr="000000"/>
              </a:solidFill>
            </a:rPr>
            <a:t>Children are self-confident</a:t>
          </a:r>
        </a:p>
      </dgm:t>
    </dgm:pt>
    <dgm:pt modelId="{679ADB2B-443B-4898-9770-173DB52D862C}" type="parTrans" cxnId="{F5EB3473-5467-455D-BFE1-8E3DF1AD347D}">
      <dgm:prSet/>
      <dgm:spPr>
        <a:ln w="19050">
          <a:solidFill>
            <a:srgbClr val="B1003B"/>
          </a:solidFill>
        </a:ln>
      </dgm:spPr>
      <dgm:t>
        <a:bodyPr/>
        <a:lstStyle/>
        <a:p>
          <a:endParaRPr lang="nl-NL"/>
        </a:p>
      </dgm:t>
    </dgm:pt>
    <dgm:pt modelId="{2F83E56C-618B-4A39-B200-308F9613A3E8}" type="sibTrans" cxnId="{F5EB3473-5467-455D-BFE1-8E3DF1AD347D}">
      <dgm:prSet/>
      <dgm:spPr/>
      <dgm:t>
        <a:bodyPr/>
        <a:lstStyle/>
        <a:p>
          <a:endParaRPr lang="nl-NL"/>
        </a:p>
      </dgm:t>
    </dgm:pt>
    <dgm:pt modelId="{616A70C7-1418-4460-82D8-EB4019260142}">
      <dgm:prSet phldrT="[Tekst]" custT="1"/>
      <dgm:spPr>
        <a:solidFill>
          <a:srgbClr val="B1003B">
            <a:alpha val="25098"/>
          </a:srgbClr>
        </a:solidFill>
      </dgm:spPr>
      <dgm:t>
        <a:bodyPr/>
        <a:lstStyle/>
        <a:p>
          <a:r>
            <a:rPr lang="nl-NL" sz="800" dirty="0">
              <a:solidFill>
                <a:sysClr val="windowText" lastClr="000000"/>
              </a:solidFill>
            </a:rPr>
            <a:t>Children have relevant social-emotional skills</a:t>
          </a:r>
        </a:p>
      </dgm:t>
    </dgm:pt>
    <dgm:pt modelId="{4052AF14-FAFD-4480-B558-1210CB64C392}" type="parTrans" cxnId="{E2F9BD46-F922-4526-B07C-B89EE5C46EAE}">
      <dgm:prSet/>
      <dgm:spPr>
        <a:ln w="19050">
          <a:solidFill>
            <a:srgbClr val="B1003B"/>
          </a:solidFill>
        </a:ln>
      </dgm:spPr>
      <dgm:t>
        <a:bodyPr/>
        <a:lstStyle/>
        <a:p>
          <a:endParaRPr lang="nl-NL"/>
        </a:p>
      </dgm:t>
    </dgm:pt>
    <dgm:pt modelId="{4369E89B-D1E8-47E9-898A-C028E9C46B0A}" type="sibTrans" cxnId="{E2F9BD46-F922-4526-B07C-B89EE5C46EAE}">
      <dgm:prSet/>
      <dgm:spPr/>
      <dgm:t>
        <a:bodyPr/>
        <a:lstStyle/>
        <a:p>
          <a:endParaRPr lang="nl-NL"/>
        </a:p>
      </dgm:t>
    </dgm:pt>
    <dgm:pt modelId="{6BC7185B-7BF0-44E5-AE5E-D0558E49866C}">
      <dgm:prSet phldrT="[Tekst]" custT="1"/>
      <dgm:spPr>
        <a:solidFill>
          <a:srgbClr val="B1003B">
            <a:alpha val="50196"/>
          </a:srgbClr>
        </a:solidFill>
      </dgm:spPr>
      <dgm:t>
        <a:bodyPr/>
        <a:lstStyle/>
        <a:p>
          <a:r>
            <a:rPr lang="nl-NL" sz="800" dirty="0">
              <a:solidFill>
                <a:sysClr val="windowText" lastClr="000000"/>
              </a:solidFill>
            </a:rPr>
            <a:t>Children know their gifts and talents, and those of others (self-esteem)</a:t>
          </a:r>
        </a:p>
      </dgm:t>
    </dgm:pt>
    <dgm:pt modelId="{22E7E5DF-572D-4883-B55D-CBD7A7F60217}" type="parTrans" cxnId="{6DB3CD92-2E51-4BC0-8290-413E08E90EA8}">
      <dgm:prSet/>
      <dgm:spPr>
        <a:ln w="19050">
          <a:solidFill>
            <a:srgbClr val="B1003B"/>
          </a:solidFill>
        </a:ln>
      </dgm:spPr>
      <dgm:t>
        <a:bodyPr/>
        <a:lstStyle/>
        <a:p>
          <a:endParaRPr lang="nl-NL"/>
        </a:p>
      </dgm:t>
    </dgm:pt>
    <dgm:pt modelId="{B99D2982-A2B4-47F1-87F9-45E2999CFA23}" type="sibTrans" cxnId="{6DB3CD92-2E51-4BC0-8290-413E08E90EA8}">
      <dgm:prSet/>
      <dgm:spPr/>
      <dgm:t>
        <a:bodyPr/>
        <a:lstStyle/>
        <a:p>
          <a:endParaRPr lang="nl-NL"/>
        </a:p>
      </dgm:t>
    </dgm:pt>
    <dgm:pt modelId="{DC086DAD-0E2A-47A4-8A20-F27987987976}">
      <dgm:prSet phldrT="[Tekst]" custT="1"/>
      <dgm:spPr>
        <a:solidFill>
          <a:srgbClr val="B1003B">
            <a:alpha val="25098"/>
          </a:srgbClr>
        </a:solidFill>
      </dgm:spPr>
      <dgm:t>
        <a:bodyPr/>
        <a:lstStyle/>
        <a:p>
          <a:r>
            <a:rPr lang="nl-NL" sz="800" dirty="0">
              <a:solidFill>
                <a:sysClr val="windowText" lastClr="000000"/>
              </a:solidFill>
            </a:rPr>
            <a:t>Children interact with each other in different social settings</a:t>
          </a:r>
        </a:p>
      </dgm:t>
    </dgm:pt>
    <dgm:pt modelId="{A5C01B94-3518-4A3C-9E99-763023AAC398}" type="parTrans" cxnId="{BC3C3354-01F0-4345-8AD2-916B1BD66B27}">
      <dgm:prSet/>
      <dgm:spPr>
        <a:ln w="19050">
          <a:solidFill>
            <a:srgbClr val="B1003B"/>
          </a:solidFill>
        </a:ln>
      </dgm:spPr>
      <dgm:t>
        <a:bodyPr/>
        <a:lstStyle/>
        <a:p>
          <a:endParaRPr lang="nl-NL"/>
        </a:p>
      </dgm:t>
    </dgm:pt>
    <dgm:pt modelId="{F0192CDA-EC94-4B9B-8182-4A175C8DB106}" type="sibTrans" cxnId="{BC3C3354-01F0-4345-8AD2-916B1BD66B27}">
      <dgm:prSet/>
      <dgm:spPr/>
      <dgm:t>
        <a:bodyPr/>
        <a:lstStyle/>
        <a:p>
          <a:endParaRPr lang="nl-NL"/>
        </a:p>
      </dgm:t>
    </dgm:pt>
    <dgm:pt modelId="{65CB016E-0FEA-4F67-B5A9-DE7F5CF9774B}">
      <dgm:prSet phldrT="[Tekst]" custT="1"/>
      <dgm:spPr>
        <a:solidFill>
          <a:srgbClr val="B1003B">
            <a:alpha val="25098"/>
          </a:srgbClr>
        </a:solidFill>
      </dgm:spPr>
      <dgm:t>
        <a:bodyPr/>
        <a:lstStyle/>
        <a:p>
          <a:r>
            <a:rPr lang="nl-NL" sz="800" dirty="0">
              <a:solidFill>
                <a:sysClr val="windowText" lastClr="000000"/>
              </a:solidFill>
            </a:rPr>
            <a:t>Children are organized in groups</a:t>
          </a:r>
        </a:p>
      </dgm:t>
    </dgm:pt>
    <dgm:pt modelId="{1971DD27-2698-4CFD-94E0-395D5A5E1F39}" type="parTrans" cxnId="{1B5B0336-1E2B-4B94-B6D0-F81BDDFA72EF}">
      <dgm:prSet/>
      <dgm:spPr>
        <a:solidFill>
          <a:srgbClr val="B1003B"/>
        </a:solidFill>
        <a:ln>
          <a:solidFill>
            <a:srgbClr val="B1003B"/>
          </a:solidFill>
        </a:ln>
      </dgm:spPr>
      <dgm:t>
        <a:bodyPr/>
        <a:lstStyle/>
        <a:p>
          <a:endParaRPr lang="nl-NL"/>
        </a:p>
      </dgm:t>
    </dgm:pt>
    <dgm:pt modelId="{3D266839-6047-48D0-854E-F12DD2F57F15}" type="sibTrans" cxnId="{1B5B0336-1E2B-4B94-B6D0-F81BDDFA72EF}">
      <dgm:prSet/>
      <dgm:spPr/>
      <dgm:t>
        <a:bodyPr/>
        <a:lstStyle/>
        <a:p>
          <a:endParaRPr lang="nl-NL"/>
        </a:p>
      </dgm:t>
    </dgm:pt>
    <dgm:pt modelId="{9A5A871D-415F-4A25-96C3-DA9488E97022}" type="pres">
      <dgm:prSet presAssocID="{E149255D-796C-4ED6-81EB-E36FBF40AA97}" presName="hierChild1" presStyleCnt="0">
        <dgm:presLayoutVars>
          <dgm:orgChart val="1"/>
          <dgm:chPref val="1"/>
          <dgm:dir/>
          <dgm:animOne val="branch"/>
          <dgm:animLvl val="lvl"/>
          <dgm:resizeHandles/>
        </dgm:presLayoutVars>
      </dgm:prSet>
      <dgm:spPr/>
    </dgm:pt>
    <dgm:pt modelId="{0AD5B1D8-DF00-4AF3-95B6-9A0801C1680A}" type="pres">
      <dgm:prSet presAssocID="{1FC8C0E3-C7C1-4E44-89A3-0C9CF57EA778}" presName="hierRoot1" presStyleCnt="0">
        <dgm:presLayoutVars>
          <dgm:hierBranch/>
        </dgm:presLayoutVars>
      </dgm:prSet>
      <dgm:spPr/>
    </dgm:pt>
    <dgm:pt modelId="{8DF5ECB1-31A9-4FEA-9ECA-CF27398AE89A}" type="pres">
      <dgm:prSet presAssocID="{1FC8C0E3-C7C1-4E44-89A3-0C9CF57EA778}" presName="rootComposite1" presStyleCnt="0"/>
      <dgm:spPr/>
    </dgm:pt>
    <dgm:pt modelId="{192BEA59-91B3-4099-AC2B-C5D472CE059D}" type="pres">
      <dgm:prSet presAssocID="{1FC8C0E3-C7C1-4E44-89A3-0C9CF57EA778}" presName="rootText1" presStyleLbl="node0" presStyleIdx="0" presStyleCnt="1" custScaleX="616792" custScaleY="397125">
        <dgm:presLayoutVars>
          <dgm:chPref val="3"/>
        </dgm:presLayoutVars>
      </dgm:prSet>
      <dgm:spPr/>
    </dgm:pt>
    <dgm:pt modelId="{79FC1A88-2082-49D9-90C3-9B0B5A2277E1}" type="pres">
      <dgm:prSet presAssocID="{1FC8C0E3-C7C1-4E44-89A3-0C9CF57EA778}" presName="rootConnector1" presStyleLbl="node1" presStyleIdx="0" presStyleCnt="0"/>
      <dgm:spPr/>
    </dgm:pt>
    <dgm:pt modelId="{4A6B73E8-68AC-4D71-A72B-E39F828649DC}" type="pres">
      <dgm:prSet presAssocID="{1FC8C0E3-C7C1-4E44-89A3-0C9CF57EA778}" presName="hierChild2" presStyleCnt="0"/>
      <dgm:spPr/>
    </dgm:pt>
    <dgm:pt modelId="{6A560870-02B1-498C-A299-E0A032CD9C94}" type="pres">
      <dgm:prSet presAssocID="{7FA47875-7FA8-4262-9243-67C9C0E14A01}" presName="Name35" presStyleLbl="parChTrans1D2" presStyleIdx="0" presStyleCnt="7" custSzX="666000" custSzY="1080009"/>
      <dgm:spPr/>
    </dgm:pt>
    <dgm:pt modelId="{A053A286-1C9B-4BF0-8AD4-A408F782DBA4}" type="pres">
      <dgm:prSet presAssocID="{00E0822A-F98D-44DE-86E7-4B9CD62C6703}" presName="hierRoot2" presStyleCnt="0">
        <dgm:presLayoutVars>
          <dgm:hierBranch/>
        </dgm:presLayoutVars>
      </dgm:prSet>
      <dgm:spPr/>
    </dgm:pt>
    <dgm:pt modelId="{883E49DE-6428-42C9-B809-4F668445DD23}" type="pres">
      <dgm:prSet presAssocID="{00E0822A-F98D-44DE-86E7-4B9CD62C6703}" presName="rootComposite" presStyleCnt="0"/>
      <dgm:spPr/>
    </dgm:pt>
    <dgm:pt modelId="{09D4AD49-38A5-464C-9799-AD2320A14330}" type="pres">
      <dgm:prSet presAssocID="{00E0822A-F98D-44DE-86E7-4B9CD62C6703}" presName="rootText" presStyleLbl="node2" presStyleIdx="0" presStyleCnt="7" custScaleX="203508" custScaleY="397125">
        <dgm:presLayoutVars>
          <dgm:chPref val="3"/>
        </dgm:presLayoutVars>
      </dgm:prSet>
      <dgm:spPr/>
    </dgm:pt>
    <dgm:pt modelId="{57D3CE26-B147-4908-A869-69442093F2C7}" type="pres">
      <dgm:prSet presAssocID="{00E0822A-F98D-44DE-86E7-4B9CD62C6703}" presName="rootConnector" presStyleLbl="node2" presStyleIdx="0" presStyleCnt="7"/>
      <dgm:spPr/>
    </dgm:pt>
    <dgm:pt modelId="{61317F19-D3D2-428F-AE54-85E6C9C6C066}" type="pres">
      <dgm:prSet presAssocID="{00E0822A-F98D-44DE-86E7-4B9CD62C6703}" presName="hierChild4" presStyleCnt="0"/>
      <dgm:spPr/>
    </dgm:pt>
    <dgm:pt modelId="{0C2EFFFB-309A-44FB-9837-68E6436B91D1}" type="pres">
      <dgm:prSet presAssocID="{B9883B81-9785-4F06-B2B1-B51954E1279C}" presName="Name35" presStyleLbl="parChTrans1D3" presStyleIdx="0" presStyleCnt="17" custSzX="666000" custSzY="1080009"/>
      <dgm:spPr/>
    </dgm:pt>
    <dgm:pt modelId="{D797C577-E42E-4D5D-AD00-64D6D798A02A}" type="pres">
      <dgm:prSet presAssocID="{3FA306F8-E286-4254-B54E-B145089E11A5}" presName="hierRoot2" presStyleCnt="0">
        <dgm:presLayoutVars>
          <dgm:hierBranch/>
        </dgm:presLayoutVars>
      </dgm:prSet>
      <dgm:spPr/>
    </dgm:pt>
    <dgm:pt modelId="{8051E9DA-62DB-4F9D-A902-C39E9C7ECA81}" type="pres">
      <dgm:prSet presAssocID="{3FA306F8-E286-4254-B54E-B145089E11A5}" presName="rootComposite" presStyleCnt="0"/>
      <dgm:spPr/>
    </dgm:pt>
    <dgm:pt modelId="{055D93F3-1931-423C-8E89-E548D0E8372B}" type="pres">
      <dgm:prSet presAssocID="{3FA306F8-E286-4254-B54E-B145089E11A5}" presName="rootText" presStyleLbl="node3" presStyleIdx="0" presStyleCnt="17" custScaleX="102212" custScaleY="397125">
        <dgm:presLayoutVars>
          <dgm:chPref val="3"/>
        </dgm:presLayoutVars>
      </dgm:prSet>
      <dgm:spPr/>
    </dgm:pt>
    <dgm:pt modelId="{E551B3E8-0680-403D-BA7B-10AA98E92EF9}" type="pres">
      <dgm:prSet presAssocID="{3FA306F8-E286-4254-B54E-B145089E11A5}" presName="rootConnector" presStyleLbl="node3" presStyleIdx="0" presStyleCnt="17"/>
      <dgm:spPr/>
    </dgm:pt>
    <dgm:pt modelId="{3AB80405-EFC6-492B-862A-5F323E0887BF}" type="pres">
      <dgm:prSet presAssocID="{3FA306F8-E286-4254-B54E-B145089E11A5}" presName="hierChild4" presStyleCnt="0"/>
      <dgm:spPr/>
    </dgm:pt>
    <dgm:pt modelId="{B3426499-5C82-4660-848F-E8C47DA84476}" type="pres">
      <dgm:prSet presAssocID="{83E2EAC0-22AC-4050-908F-67950117ADBF}" presName="Name35" presStyleLbl="parChTrans1D4" presStyleIdx="0" presStyleCnt="37" custSzX="666000" custSzY="1080009"/>
      <dgm:spPr/>
    </dgm:pt>
    <dgm:pt modelId="{63F1F20A-6628-4AD5-AD1C-BA99F66CF637}" type="pres">
      <dgm:prSet presAssocID="{EC48ADC2-9886-45CD-A896-5B15857DE408}" presName="hierRoot2" presStyleCnt="0">
        <dgm:presLayoutVars>
          <dgm:hierBranch/>
        </dgm:presLayoutVars>
      </dgm:prSet>
      <dgm:spPr/>
    </dgm:pt>
    <dgm:pt modelId="{56114928-2DAB-4835-8139-9A3DD1028F9E}" type="pres">
      <dgm:prSet presAssocID="{EC48ADC2-9886-45CD-A896-5B15857DE408}" presName="rootComposite" presStyleCnt="0"/>
      <dgm:spPr/>
    </dgm:pt>
    <dgm:pt modelId="{29246371-AB77-4B1D-8739-675F3A370C0E}" type="pres">
      <dgm:prSet presAssocID="{EC48ADC2-9886-45CD-A896-5B15857DE408}" presName="rootText" presStyleLbl="node4" presStyleIdx="0" presStyleCnt="37" custScaleX="102312" custScaleY="397125">
        <dgm:presLayoutVars>
          <dgm:chPref val="3"/>
        </dgm:presLayoutVars>
      </dgm:prSet>
      <dgm:spPr/>
    </dgm:pt>
    <dgm:pt modelId="{C994EE22-CF28-4A7B-AAB3-93A7E8092B70}" type="pres">
      <dgm:prSet presAssocID="{EC48ADC2-9886-45CD-A896-5B15857DE408}" presName="rootConnector" presStyleLbl="node4" presStyleIdx="0" presStyleCnt="37"/>
      <dgm:spPr/>
    </dgm:pt>
    <dgm:pt modelId="{36785043-70DB-4EB9-9603-98C68F953764}" type="pres">
      <dgm:prSet presAssocID="{EC48ADC2-9886-45CD-A896-5B15857DE408}" presName="hierChild4" presStyleCnt="0"/>
      <dgm:spPr/>
    </dgm:pt>
    <dgm:pt modelId="{29D6C528-B566-4588-BED1-8578DF5F66F6}" type="pres">
      <dgm:prSet presAssocID="{37997753-A3A9-426F-BC17-DC2EA05CE9F5}" presName="Name35" presStyleLbl="parChTrans1D4" presStyleIdx="1" presStyleCnt="37" custSzX="666000" custSzY="1080009"/>
      <dgm:spPr/>
    </dgm:pt>
    <dgm:pt modelId="{54D164CA-6B9D-42ED-ACA3-A3BD07DF62CD}" type="pres">
      <dgm:prSet presAssocID="{A32D5694-15D4-40FB-A681-7C8A209C3131}" presName="hierRoot2" presStyleCnt="0">
        <dgm:presLayoutVars>
          <dgm:hierBranch/>
        </dgm:presLayoutVars>
      </dgm:prSet>
      <dgm:spPr/>
    </dgm:pt>
    <dgm:pt modelId="{B403B4EE-DE61-4C8D-9B68-34207360A561}" type="pres">
      <dgm:prSet presAssocID="{A32D5694-15D4-40FB-A681-7C8A209C3131}" presName="rootComposite" presStyleCnt="0"/>
      <dgm:spPr/>
    </dgm:pt>
    <dgm:pt modelId="{714B80BC-F846-4C59-A152-083D57D2E16A}" type="pres">
      <dgm:prSet presAssocID="{A32D5694-15D4-40FB-A681-7C8A209C3131}" presName="rootText" presStyleLbl="node4" presStyleIdx="1" presStyleCnt="37" custScaleX="102312" custScaleY="397125">
        <dgm:presLayoutVars>
          <dgm:chPref val="3"/>
        </dgm:presLayoutVars>
      </dgm:prSet>
      <dgm:spPr/>
    </dgm:pt>
    <dgm:pt modelId="{C0C78646-F60E-4F94-9A1B-8F6EEBD5E162}" type="pres">
      <dgm:prSet presAssocID="{A32D5694-15D4-40FB-A681-7C8A209C3131}" presName="rootConnector" presStyleLbl="node4" presStyleIdx="1" presStyleCnt="37"/>
      <dgm:spPr/>
    </dgm:pt>
    <dgm:pt modelId="{3BA0106C-D4F8-4385-B367-F75398E19266}" type="pres">
      <dgm:prSet presAssocID="{A32D5694-15D4-40FB-A681-7C8A209C3131}" presName="hierChild4" presStyleCnt="0"/>
      <dgm:spPr/>
    </dgm:pt>
    <dgm:pt modelId="{0FE13DC7-3D5D-4CE6-A102-B8215A9B487A}" type="pres">
      <dgm:prSet presAssocID="{A32D5694-15D4-40FB-A681-7C8A209C3131}" presName="hierChild5" presStyleCnt="0"/>
      <dgm:spPr/>
    </dgm:pt>
    <dgm:pt modelId="{C36CE09C-0AC6-4402-83B3-C6DAB54B110F}" type="pres">
      <dgm:prSet presAssocID="{EC48ADC2-9886-45CD-A896-5B15857DE408}" presName="hierChild5" presStyleCnt="0"/>
      <dgm:spPr/>
    </dgm:pt>
    <dgm:pt modelId="{CB61895F-5308-49EE-8E3C-3E52A4F6B1B2}" type="pres">
      <dgm:prSet presAssocID="{3FA306F8-E286-4254-B54E-B145089E11A5}" presName="hierChild5" presStyleCnt="0"/>
      <dgm:spPr/>
    </dgm:pt>
    <dgm:pt modelId="{E342F7CC-4E69-4BE0-99F0-B6A38CCE7389}" type="pres">
      <dgm:prSet presAssocID="{A60AAE47-220C-4A20-A0EB-ECF81EA5FCA3}" presName="Name35" presStyleLbl="parChTrans1D3" presStyleIdx="1" presStyleCnt="17" custSzX="666002" custSzY="1080009"/>
      <dgm:spPr/>
    </dgm:pt>
    <dgm:pt modelId="{0A90283E-A0B7-433F-90EC-F01B352E6073}" type="pres">
      <dgm:prSet presAssocID="{2A41B709-4990-433E-8861-57A4CD9CC018}" presName="hierRoot2" presStyleCnt="0">
        <dgm:presLayoutVars>
          <dgm:hierBranch/>
        </dgm:presLayoutVars>
      </dgm:prSet>
      <dgm:spPr/>
    </dgm:pt>
    <dgm:pt modelId="{1FE8CA18-21B6-4C73-83DC-22373CFE160A}" type="pres">
      <dgm:prSet presAssocID="{2A41B709-4990-433E-8861-57A4CD9CC018}" presName="rootComposite" presStyleCnt="0"/>
      <dgm:spPr/>
    </dgm:pt>
    <dgm:pt modelId="{06532C50-9F3A-4064-A45F-31C0BBE79F29}" type="pres">
      <dgm:prSet presAssocID="{2A41B709-4990-433E-8861-57A4CD9CC018}" presName="rootText" presStyleLbl="node3" presStyleIdx="1" presStyleCnt="17" custScaleX="124618" custScaleY="397125" custLinFactNeighborX="10155" custLinFactNeighborY="0">
        <dgm:presLayoutVars>
          <dgm:chPref val="3"/>
        </dgm:presLayoutVars>
      </dgm:prSet>
      <dgm:spPr/>
    </dgm:pt>
    <dgm:pt modelId="{1A902953-BCFF-42C9-8B2A-BDDA27EE3944}" type="pres">
      <dgm:prSet presAssocID="{2A41B709-4990-433E-8861-57A4CD9CC018}" presName="rootConnector" presStyleLbl="node3" presStyleIdx="1" presStyleCnt="17"/>
      <dgm:spPr/>
    </dgm:pt>
    <dgm:pt modelId="{F1F59363-DB6E-4AA8-9CE7-706671929657}" type="pres">
      <dgm:prSet presAssocID="{2A41B709-4990-433E-8861-57A4CD9CC018}" presName="hierChild4" presStyleCnt="0"/>
      <dgm:spPr/>
    </dgm:pt>
    <dgm:pt modelId="{38458DB6-46A4-408C-948B-97C3D6F61559}" type="pres">
      <dgm:prSet presAssocID="{9C8A3D3B-DF17-4902-A663-6A0EF0FA7049}" presName="Name35" presStyleLbl="parChTrans1D4" presStyleIdx="2" presStyleCnt="37" custSzX="666000" custSzY="1080005"/>
      <dgm:spPr/>
    </dgm:pt>
    <dgm:pt modelId="{A29CB08F-FBF0-4FF2-ABBC-7C7B01755347}" type="pres">
      <dgm:prSet presAssocID="{CB397AEF-DDFD-486F-BD73-36B7B059A7C9}" presName="hierRoot2" presStyleCnt="0">
        <dgm:presLayoutVars>
          <dgm:hierBranch/>
        </dgm:presLayoutVars>
      </dgm:prSet>
      <dgm:spPr/>
    </dgm:pt>
    <dgm:pt modelId="{8933B0B2-A4DE-4F2A-86BB-76D31C48D881}" type="pres">
      <dgm:prSet presAssocID="{CB397AEF-DDFD-486F-BD73-36B7B059A7C9}" presName="rootComposite" presStyleCnt="0"/>
      <dgm:spPr/>
    </dgm:pt>
    <dgm:pt modelId="{D34C517F-1FB7-44ED-AE69-548D74A1DDE0}" type="pres">
      <dgm:prSet presAssocID="{CB397AEF-DDFD-486F-BD73-36B7B059A7C9}" presName="rootText" presStyleLbl="node4" presStyleIdx="2" presStyleCnt="37" custScaleX="102212" custScaleY="397125" custLinFactNeighborX="18579" custLinFactNeighborY="5945">
        <dgm:presLayoutVars>
          <dgm:chPref val="3"/>
        </dgm:presLayoutVars>
      </dgm:prSet>
      <dgm:spPr/>
    </dgm:pt>
    <dgm:pt modelId="{9AFDAEB4-8903-4451-B302-B9331FE698F4}" type="pres">
      <dgm:prSet presAssocID="{CB397AEF-DDFD-486F-BD73-36B7B059A7C9}" presName="rootConnector" presStyleLbl="node4" presStyleIdx="2" presStyleCnt="37"/>
      <dgm:spPr/>
    </dgm:pt>
    <dgm:pt modelId="{E19F7F84-C9E2-4E19-9618-3B40E9986FD4}" type="pres">
      <dgm:prSet presAssocID="{CB397AEF-DDFD-486F-BD73-36B7B059A7C9}" presName="hierChild4" presStyleCnt="0"/>
      <dgm:spPr/>
    </dgm:pt>
    <dgm:pt modelId="{5585E08E-99C9-4D92-8EBB-403B6E4BF461}" type="pres">
      <dgm:prSet presAssocID="{CB397AEF-DDFD-486F-BD73-36B7B059A7C9}" presName="hierChild5" presStyleCnt="0"/>
      <dgm:spPr/>
    </dgm:pt>
    <dgm:pt modelId="{E05D927B-03D3-43C7-8C1C-353F0EF6DD20}" type="pres">
      <dgm:prSet presAssocID="{BD7246EE-3838-4FB6-8989-C672107FD97E}" presName="Name35" presStyleLbl="parChTrans1D4" presStyleIdx="3" presStyleCnt="37" custSzX="666001" custSzY="1080004"/>
      <dgm:spPr/>
    </dgm:pt>
    <dgm:pt modelId="{34056E7A-DD49-494F-BAAD-645A12D7E5A8}" type="pres">
      <dgm:prSet presAssocID="{F558178B-AB25-442C-B1C6-F17DA056C21E}" presName="hierRoot2" presStyleCnt="0">
        <dgm:presLayoutVars>
          <dgm:hierBranch/>
        </dgm:presLayoutVars>
      </dgm:prSet>
      <dgm:spPr/>
    </dgm:pt>
    <dgm:pt modelId="{E69DB4F5-22E4-4F29-B150-53837C3F951E}" type="pres">
      <dgm:prSet presAssocID="{F558178B-AB25-442C-B1C6-F17DA056C21E}" presName="rootComposite" presStyleCnt="0"/>
      <dgm:spPr/>
    </dgm:pt>
    <dgm:pt modelId="{CCC84169-3164-4ADF-B494-3508252D278B}" type="pres">
      <dgm:prSet presAssocID="{F558178B-AB25-442C-B1C6-F17DA056C21E}" presName="rootText" presStyleLbl="node4" presStyleIdx="3" presStyleCnt="37" custScaleX="102212" custScaleY="397125" custLinFactNeighborX="6778" custLinFactNeighborY="6245">
        <dgm:presLayoutVars>
          <dgm:chPref val="3"/>
        </dgm:presLayoutVars>
      </dgm:prSet>
      <dgm:spPr/>
    </dgm:pt>
    <dgm:pt modelId="{78B57F2A-564C-427E-B7A3-065D7FD2C321}" type="pres">
      <dgm:prSet presAssocID="{F558178B-AB25-442C-B1C6-F17DA056C21E}" presName="rootConnector" presStyleLbl="node4" presStyleIdx="3" presStyleCnt="37"/>
      <dgm:spPr/>
    </dgm:pt>
    <dgm:pt modelId="{34DDE398-B64C-4FE9-B846-047E92BC537A}" type="pres">
      <dgm:prSet presAssocID="{F558178B-AB25-442C-B1C6-F17DA056C21E}" presName="hierChild4" presStyleCnt="0"/>
      <dgm:spPr/>
    </dgm:pt>
    <dgm:pt modelId="{5FDEFFE2-383B-4F6F-8EBC-0A2B08D57362}" type="pres">
      <dgm:prSet presAssocID="{F558178B-AB25-442C-B1C6-F17DA056C21E}" presName="hierChild5" presStyleCnt="0"/>
      <dgm:spPr/>
    </dgm:pt>
    <dgm:pt modelId="{D3588DCD-FCF8-4005-AFD7-0A57EA8B561E}" type="pres">
      <dgm:prSet presAssocID="{2A41B709-4990-433E-8861-57A4CD9CC018}" presName="hierChild5" presStyleCnt="0"/>
      <dgm:spPr/>
    </dgm:pt>
    <dgm:pt modelId="{45ADEF60-6AB6-4B64-8419-89F26D58AC30}" type="pres">
      <dgm:prSet presAssocID="{6B232D72-3265-49C0-84A2-0D55BD98D9B7}" presName="Name35" presStyleLbl="parChTrans1D3" presStyleIdx="2" presStyleCnt="17" custSzX="666000" custSzY="1080009"/>
      <dgm:spPr/>
    </dgm:pt>
    <dgm:pt modelId="{AC02D472-A2CD-42CA-B59A-E65CF3822787}" type="pres">
      <dgm:prSet presAssocID="{3384C3C1-9CF1-4CF2-9B26-EA648247794F}" presName="hierRoot2" presStyleCnt="0">
        <dgm:presLayoutVars>
          <dgm:hierBranch/>
        </dgm:presLayoutVars>
      </dgm:prSet>
      <dgm:spPr/>
    </dgm:pt>
    <dgm:pt modelId="{CC5A83DC-9CFA-4DD4-A327-1EBEC871C27A}" type="pres">
      <dgm:prSet presAssocID="{3384C3C1-9CF1-4CF2-9B26-EA648247794F}" presName="rootComposite" presStyleCnt="0"/>
      <dgm:spPr/>
    </dgm:pt>
    <dgm:pt modelId="{E877830F-C358-40D1-A8C0-A6CCE638EBFE}" type="pres">
      <dgm:prSet presAssocID="{3384C3C1-9CF1-4CF2-9B26-EA648247794F}" presName="rootText" presStyleLbl="node3" presStyleIdx="2" presStyleCnt="17" custScaleX="102212" custScaleY="397125" custLinFactNeighborX="-28728" custLinFactNeighborY="-185">
        <dgm:presLayoutVars>
          <dgm:chPref val="3"/>
        </dgm:presLayoutVars>
      </dgm:prSet>
      <dgm:spPr/>
    </dgm:pt>
    <dgm:pt modelId="{53A4D9B0-50DF-45D1-BF4B-42D84D0B5613}" type="pres">
      <dgm:prSet presAssocID="{3384C3C1-9CF1-4CF2-9B26-EA648247794F}" presName="rootConnector" presStyleLbl="node3" presStyleIdx="2" presStyleCnt="17"/>
      <dgm:spPr/>
    </dgm:pt>
    <dgm:pt modelId="{0EB6BCB6-2B99-4495-B4D2-2E8B4E189BE7}" type="pres">
      <dgm:prSet presAssocID="{3384C3C1-9CF1-4CF2-9B26-EA648247794F}" presName="hierChild4" presStyleCnt="0"/>
      <dgm:spPr/>
    </dgm:pt>
    <dgm:pt modelId="{FE6D8E06-1354-4FA6-A130-37E8A1927B3E}" type="pres">
      <dgm:prSet presAssocID="{EF0D429E-CD1E-47D3-8CDA-8F5CC0F609BD}" presName="Name35" presStyleLbl="parChTrans1D4" presStyleIdx="4" presStyleCnt="37" custSzX="666000" custSzY="1080002"/>
      <dgm:spPr/>
    </dgm:pt>
    <dgm:pt modelId="{D1E2A9A4-27DB-4ED3-BE51-DA13BEEA52C6}" type="pres">
      <dgm:prSet presAssocID="{0425A876-2789-4C1B-9E76-3A5292080B8A}" presName="hierRoot2" presStyleCnt="0">
        <dgm:presLayoutVars>
          <dgm:hierBranch/>
        </dgm:presLayoutVars>
      </dgm:prSet>
      <dgm:spPr/>
    </dgm:pt>
    <dgm:pt modelId="{DEECCE83-E025-49F0-8FCA-10D582808B91}" type="pres">
      <dgm:prSet presAssocID="{0425A876-2789-4C1B-9E76-3A5292080B8A}" presName="rootComposite" presStyleCnt="0"/>
      <dgm:spPr/>
    </dgm:pt>
    <dgm:pt modelId="{2C85386C-9F3C-4A28-97EB-D8A75047BC13}" type="pres">
      <dgm:prSet presAssocID="{0425A876-2789-4C1B-9E76-3A5292080B8A}" presName="rootText" presStyleLbl="node4" presStyleIdx="4" presStyleCnt="37" custScaleX="102212" custScaleY="397513" custLinFactNeighborX="46513" custLinFactNeighborY="6477">
        <dgm:presLayoutVars>
          <dgm:chPref val="3"/>
        </dgm:presLayoutVars>
      </dgm:prSet>
      <dgm:spPr/>
    </dgm:pt>
    <dgm:pt modelId="{80B3087E-F02A-4251-B164-1EADA5A618AC}" type="pres">
      <dgm:prSet presAssocID="{0425A876-2789-4C1B-9E76-3A5292080B8A}" presName="rootConnector" presStyleLbl="node4" presStyleIdx="4" presStyleCnt="37"/>
      <dgm:spPr/>
    </dgm:pt>
    <dgm:pt modelId="{4405094B-2B63-462B-BC68-A12D2B1F620B}" type="pres">
      <dgm:prSet presAssocID="{0425A876-2789-4C1B-9E76-3A5292080B8A}" presName="hierChild4" presStyleCnt="0"/>
      <dgm:spPr/>
    </dgm:pt>
    <dgm:pt modelId="{9013D172-B5AC-47DB-9F45-F7447F3D6349}" type="pres">
      <dgm:prSet presAssocID="{C096E071-7FE4-4EA2-9FA2-B636139E078D}" presName="Name35" presStyleLbl="parChTrans1D4" presStyleIdx="5" presStyleCnt="37" custSzX="666000" custSzY="1080002"/>
      <dgm:spPr/>
    </dgm:pt>
    <dgm:pt modelId="{CD6B57F0-08F3-4FEF-A916-17322952484F}" type="pres">
      <dgm:prSet presAssocID="{2B8077C1-C849-436C-A87F-6B86731FB1DB}" presName="hierRoot2" presStyleCnt="0">
        <dgm:presLayoutVars>
          <dgm:hierBranch/>
        </dgm:presLayoutVars>
      </dgm:prSet>
      <dgm:spPr/>
    </dgm:pt>
    <dgm:pt modelId="{A9CEDD83-DACC-4880-BE42-5F93E7BF0EB9}" type="pres">
      <dgm:prSet presAssocID="{2B8077C1-C849-436C-A87F-6B86731FB1DB}" presName="rootComposite" presStyleCnt="0"/>
      <dgm:spPr/>
    </dgm:pt>
    <dgm:pt modelId="{96140BFA-D179-4873-B763-38C9FD1C7685}" type="pres">
      <dgm:prSet presAssocID="{2B8077C1-C849-436C-A87F-6B86731FB1DB}" presName="rootText" presStyleLbl="node4" presStyleIdx="5" presStyleCnt="37" custScaleX="102212" custScaleY="397513" custLinFactNeighborX="46197" custLinFactNeighborY="-1263">
        <dgm:presLayoutVars>
          <dgm:chPref val="3"/>
        </dgm:presLayoutVars>
      </dgm:prSet>
      <dgm:spPr/>
    </dgm:pt>
    <dgm:pt modelId="{0585F8BD-DB98-4ADF-9D9F-5346EA39A057}" type="pres">
      <dgm:prSet presAssocID="{2B8077C1-C849-436C-A87F-6B86731FB1DB}" presName="rootConnector" presStyleLbl="node4" presStyleIdx="5" presStyleCnt="37"/>
      <dgm:spPr/>
    </dgm:pt>
    <dgm:pt modelId="{C1A4AB75-914B-4D4F-935A-760C6D138A8F}" type="pres">
      <dgm:prSet presAssocID="{2B8077C1-C849-436C-A87F-6B86731FB1DB}" presName="hierChild4" presStyleCnt="0"/>
      <dgm:spPr/>
    </dgm:pt>
    <dgm:pt modelId="{1C1D139D-C1CB-4E68-80FF-EBDB4B3C8D24}" type="pres">
      <dgm:prSet presAssocID="{2B8077C1-C849-436C-A87F-6B86731FB1DB}" presName="hierChild5" presStyleCnt="0"/>
      <dgm:spPr/>
    </dgm:pt>
    <dgm:pt modelId="{80B59828-129C-4BCD-A2EC-F7CB6827967B}" type="pres">
      <dgm:prSet presAssocID="{0425A876-2789-4C1B-9E76-3A5292080B8A}" presName="hierChild5" presStyleCnt="0"/>
      <dgm:spPr/>
    </dgm:pt>
    <dgm:pt modelId="{4E0FB6A0-72F8-4318-A191-6DF328E5264D}" type="pres">
      <dgm:prSet presAssocID="{3832FF76-A99F-4FFC-9C82-049F82F343F9}" presName="Name35" presStyleLbl="parChTrans1D4" presStyleIdx="6" presStyleCnt="37" custSzX="666000" custSzY="1080002"/>
      <dgm:spPr/>
    </dgm:pt>
    <dgm:pt modelId="{CD5B17CC-B3EE-4828-88C9-DBCA6638E225}" type="pres">
      <dgm:prSet presAssocID="{EDA0BECB-5C50-420D-9C09-B3F47046B5F9}" presName="hierRoot2" presStyleCnt="0">
        <dgm:presLayoutVars>
          <dgm:hierBranch/>
        </dgm:presLayoutVars>
      </dgm:prSet>
      <dgm:spPr/>
    </dgm:pt>
    <dgm:pt modelId="{1B44615D-4A41-434A-A298-760021F5FC15}" type="pres">
      <dgm:prSet presAssocID="{EDA0BECB-5C50-420D-9C09-B3F47046B5F9}" presName="rootComposite" presStyleCnt="0"/>
      <dgm:spPr/>
    </dgm:pt>
    <dgm:pt modelId="{C3418B21-49B2-4406-9667-C1A444C97EE8}" type="pres">
      <dgm:prSet presAssocID="{EDA0BECB-5C50-420D-9C09-B3F47046B5F9}" presName="rootText" presStyleLbl="node4" presStyleIdx="6" presStyleCnt="37" custScaleX="174830" custScaleY="397513" custLinFactNeighborX="71476" custLinFactNeighborY="7146">
        <dgm:presLayoutVars>
          <dgm:chPref val="3"/>
        </dgm:presLayoutVars>
      </dgm:prSet>
      <dgm:spPr/>
    </dgm:pt>
    <dgm:pt modelId="{6C24FDE1-267D-4AF5-A141-4439EE822FD5}" type="pres">
      <dgm:prSet presAssocID="{EDA0BECB-5C50-420D-9C09-B3F47046B5F9}" presName="rootConnector" presStyleLbl="node4" presStyleIdx="6" presStyleCnt="37"/>
      <dgm:spPr/>
    </dgm:pt>
    <dgm:pt modelId="{DD3D9E52-22CF-4C3C-A027-8E00CDC30786}" type="pres">
      <dgm:prSet presAssocID="{EDA0BECB-5C50-420D-9C09-B3F47046B5F9}" presName="hierChild4" presStyleCnt="0"/>
      <dgm:spPr/>
    </dgm:pt>
    <dgm:pt modelId="{8B7F8B62-38CE-45D8-878C-93A660436FFA}" type="pres">
      <dgm:prSet presAssocID="{EDA0BECB-5C50-420D-9C09-B3F47046B5F9}" presName="hierChild5" presStyleCnt="0"/>
      <dgm:spPr/>
    </dgm:pt>
    <dgm:pt modelId="{510F41B6-4F29-4915-AE3F-1A04731C32F3}" type="pres">
      <dgm:prSet presAssocID="{3384C3C1-9CF1-4CF2-9B26-EA648247794F}" presName="hierChild5" presStyleCnt="0"/>
      <dgm:spPr/>
    </dgm:pt>
    <dgm:pt modelId="{9EDD2771-D1BC-4602-8B66-D47D76A620D7}" type="pres">
      <dgm:prSet presAssocID="{00E0822A-F98D-44DE-86E7-4B9CD62C6703}" presName="hierChild5" presStyleCnt="0"/>
      <dgm:spPr/>
    </dgm:pt>
    <dgm:pt modelId="{40437D2B-E818-4AAC-9672-ECCA0272087F}" type="pres">
      <dgm:prSet presAssocID="{6238C9CF-DAF9-4695-89C3-F147DA6B2B69}" presName="Name35" presStyleLbl="parChTrans1D2" presStyleIdx="1" presStyleCnt="7" custSzX="666000" custSzY="1080001"/>
      <dgm:spPr/>
    </dgm:pt>
    <dgm:pt modelId="{BFE94367-AFE2-4F4B-84B2-947AC5D8B4F3}" type="pres">
      <dgm:prSet presAssocID="{324CFDF6-EA93-40FB-A3E9-824080062E57}" presName="hierRoot2" presStyleCnt="0">
        <dgm:presLayoutVars>
          <dgm:hierBranch/>
        </dgm:presLayoutVars>
      </dgm:prSet>
      <dgm:spPr/>
    </dgm:pt>
    <dgm:pt modelId="{D48F9268-BBC9-4402-8845-12BB794613E8}" type="pres">
      <dgm:prSet presAssocID="{324CFDF6-EA93-40FB-A3E9-824080062E57}" presName="rootComposite" presStyleCnt="0"/>
      <dgm:spPr/>
    </dgm:pt>
    <dgm:pt modelId="{561DEBF5-98F4-4EDE-8D97-3A72AC324346}" type="pres">
      <dgm:prSet presAssocID="{324CFDF6-EA93-40FB-A3E9-824080062E57}" presName="rootText" presStyleLbl="node2" presStyleIdx="1" presStyleCnt="7" custScaleX="203508" custScaleY="397125" custLinFactNeighborX="-41052" custLinFactNeighborY="-659">
        <dgm:presLayoutVars>
          <dgm:chPref val="3"/>
        </dgm:presLayoutVars>
      </dgm:prSet>
      <dgm:spPr/>
    </dgm:pt>
    <dgm:pt modelId="{71446E38-589A-4817-8E48-BBBFA90C3943}" type="pres">
      <dgm:prSet presAssocID="{324CFDF6-EA93-40FB-A3E9-824080062E57}" presName="rootConnector" presStyleLbl="node2" presStyleIdx="1" presStyleCnt="7"/>
      <dgm:spPr/>
    </dgm:pt>
    <dgm:pt modelId="{D85E3414-0397-4918-9DCB-0FF83656BEE1}" type="pres">
      <dgm:prSet presAssocID="{324CFDF6-EA93-40FB-A3E9-824080062E57}" presName="hierChild4" presStyleCnt="0"/>
      <dgm:spPr/>
    </dgm:pt>
    <dgm:pt modelId="{F0F389CC-3DA1-4C26-AA91-480E95343C42}" type="pres">
      <dgm:prSet presAssocID="{E3968860-EE50-4C87-B198-971FBBF93B9F}" presName="Name35" presStyleLbl="parChTrans1D3" presStyleIdx="3" presStyleCnt="17" custSzX="666002" custSzY="1080008"/>
      <dgm:spPr/>
    </dgm:pt>
    <dgm:pt modelId="{9A52617D-7F13-45BE-998B-932F45848C2C}" type="pres">
      <dgm:prSet presAssocID="{63D4E679-FCAC-480D-9CA0-C294E71C7017}" presName="hierRoot2" presStyleCnt="0">
        <dgm:presLayoutVars>
          <dgm:hierBranch val="init"/>
        </dgm:presLayoutVars>
      </dgm:prSet>
      <dgm:spPr/>
    </dgm:pt>
    <dgm:pt modelId="{B1638D1D-720E-471F-8DEA-F123BE484E5D}" type="pres">
      <dgm:prSet presAssocID="{63D4E679-FCAC-480D-9CA0-C294E71C7017}" presName="rootComposite" presStyleCnt="0"/>
      <dgm:spPr/>
    </dgm:pt>
    <dgm:pt modelId="{A9BB14EA-0118-402C-8365-926147E93D8E}" type="pres">
      <dgm:prSet presAssocID="{63D4E679-FCAC-480D-9CA0-C294E71C7017}" presName="rootText" presStyleLbl="node3" presStyleIdx="3" presStyleCnt="17" custScaleX="107625" custScaleY="397125">
        <dgm:presLayoutVars>
          <dgm:chPref val="3"/>
        </dgm:presLayoutVars>
      </dgm:prSet>
      <dgm:spPr/>
    </dgm:pt>
    <dgm:pt modelId="{78682458-2587-4449-8789-16A4411BE36A}" type="pres">
      <dgm:prSet presAssocID="{63D4E679-FCAC-480D-9CA0-C294E71C7017}" presName="rootConnector" presStyleLbl="node3" presStyleIdx="3" presStyleCnt="17"/>
      <dgm:spPr/>
    </dgm:pt>
    <dgm:pt modelId="{20F7C666-DEA4-4E96-88E1-60798F181446}" type="pres">
      <dgm:prSet presAssocID="{63D4E679-FCAC-480D-9CA0-C294E71C7017}" presName="hierChild4" presStyleCnt="0"/>
      <dgm:spPr/>
    </dgm:pt>
    <dgm:pt modelId="{5CE32D55-5B7C-4A7F-9837-6D8385E3EE97}" type="pres">
      <dgm:prSet presAssocID="{63D4E679-FCAC-480D-9CA0-C294E71C7017}" presName="hierChild5" presStyleCnt="0"/>
      <dgm:spPr/>
    </dgm:pt>
    <dgm:pt modelId="{3C916170-7C07-4D6E-A24D-B4B726121754}" type="pres">
      <dgm:prSet presAssocID="{E465BD38-E770-4D5E-AB2D-B66DF65991DE}" presName="Name35" presStyleLbl="parChTrans1D3" presStyleIdx="4" presStyleCnt="17" custSzX="666000" custSzY="1080008"/>
      <dgm:spPr/>
    </dgm:pt>
    <dgm:pt modelId="{F4953CC5-7A5A-4754-835F-17C95917652D}" type="pres">
      <dgm:prSet presAssocID="{0B4668CA-9A7B-49F8-93C1-75F50FB9F57D}" presName="hierRoot2" presStyleCnt="0">
        <dgm:presLayoutVars>
          <dgm:hierBranch/>
        </dgm:presLayoutVars>
      </dgm:prSet>
      <dgm:spPr/>
    </dgm:pt>
    <dgm:pt modelId="{CE2A94C8-F12E-453B-8E13-4A892FB4F286}" type="pres">
      <dgm:prSet presAssocID="{0B4668CA-9A7B-49F8-93C1-75F50FB9F57D}" presName="rootComposite" presStyleCnt="0"/>
      <dgm:spPr/>
    </dgm:pt>
    <dgm:pt modelId="{6627899B-1A76-4B29-8E8F-3FFCFF42CB6C}" type="pres">
      <dgm:prSet presAssocID="{0B4668CA-9A7B-49F8-93C1-75F50FB9F57D}" presName="rootText" presStyleLbl="node3" presStyleIdx="4" presStyleCnt="17" custScaleX="102212" custScaleY="397513">
        <dgm:presLayoutVars>
          <dgm:chPref val="3"/>
        </dgm:presLayoutVars>
      </dgm:prSet>
      <dgm:spPr/>
    </dgm:pt>
    <dgm:pt modelId="{611F9E42-ADD8-4C09-BB5E-85DAD8FA91F6}" type="pres">
      <dgm:prSet presAssocID="{0B4668CA-9A7B-49F8-93C1-75F50FB9F57D}" presName="rootConnector" presStyleLbl="node3" presStyleIdx="4" presStyleCnt="17"/>
      <dgm:spPr/>
    </dgm:pt>
    <dgm:pt modelId="{6EC16F8E-8468-4BB1-94AA-CD0832C0AAC4}" type="pres">
      <dgm:prSet presAssocID="{0B4668CA-9A7B-49F8-93C1-75F50FB9F57D}" presName="hierChild4" presStyleCnt="0"/>
      <dgm:spPr/>
    </dgm:pt>
    <dgm:pt modelId="{E336C7D6-13D1-43F9-BEA9-D6623B2CE814}" type="pres">
      <dgm:prSet presAssocID="{0B4668CA-9A7B-49F8-93C1-75F50FB9F57D}" presName="hierChild5" presStyleCnt="0"/>
      <dgm:spPr/>
    </dgm:pt>
    <dgm:pt modelId="{2B6F473A-C8BE-4478-99F4-80966D3F7897}" type="pres">
      <dgm:prSet presAssocID="{324CFDF6-EA93-40FB-A3E9-824080062E57}" presName="hierChild5" presStyleCnt="0"/>
      <dgm:spPr/>
    </dgm:pt>
    <dgm:pt modelId="{AD414D0C-8B44-4AB1-B0CF-7B0AA01EF2D3}" type="pres">
      <dgm:prSet presAssocID="{405CFCFB-6E51-4E12-B77F-0FB74F09A616}" presName="Name35" presStyleLbl="parChTrans1D2" presStyleIdx="2" presStyleCnt="7" custSzX="666000" custSzY="1080009"/>
      <dgm:spPr/>
    </dgm:pt>
    <dgm:pt modelId="{4BDE82F1-7266-48BB-A2C9-726EF790F5AD}" type="pres">
      <dgm:prSet presAssocID="{EE057169-3B7A-43AD-A4FD-FDE9060D3F38}" presName="hierRoot2" presStyleCnt="0">
        <dgm:presLayoutVars>
          <dgm:hierBranch/>
        </dgm:presLayoutVars>
      </dgm:prSet>
      <dgm:spPr/>
    </dgm:pt>
    <dgm:pt modelId="{DB6520F7-F51F-4B6F-A669-EC3F5334B51B}" type="pres">
      <dgm:prSet presAssocID="{EE057169-3B7A-43AD-A4FD-FDE9060D3F38}" presName="rootComposite" presStyleCnt="0"/>
      <dgm:spPr/>
    </dgm:pt>
    <dgm:pt modelId="{C5B8BB41-D66B-43AC-8F1F-91DEF19F3296}" type="pres">
      <dgm:prSet presAssocID="{EE057169-3B7A-43AD-A4FD-FDE9060D3F38}" presName="rootText" presStyleLbl="node2" presStyleIdx="2" presStyleCnt="7" custScaleX="203508" custScaleY="397125">
        <dgm:presLayoutVars>
          <dgm:chPref val="3"/>
        </dgm:presLayoutVars>
      </dgm:prSet>
      <dgm:spPr/>
    </dgm:pt>
    <dgm:pt modelId="{C96DE31A-BB5E-4E64-AA3C-D739A4462ED8}" type="pres">
      <dgm:prSet presAssocID="{EE057169-3B7A-43AD-A4FD-FDE9060D3F38}" presName="rootConnector" presStyleLbl="node2" presStyleIdx="2" presStyleCnt="7"/>
      <dgm:spPr/>
    </dgm:pt>
    <dgm:pt modelId="{71DF982B-B8AB-484F-B1B0-918EE8277E20}" type="pres">
      <dgm:prSet presAssocID="{EE057169-3B7A-43AD-A4FD-FDE9060D3F38}" presName="hierChild4" presStyleCnt="0"/>
      <dgm:spPr/>
    </dgm:pt>
    <dgm:pt modelId="{B1AEFDB9-EAE7-400B-8E7F-569C05C66A4B}" type="pres">
      <dgm:prSet presAssocID="{CB0CCB3F-1658-41C5-A4A0-AED97F2F160A}" presName="Name35" presStyleLbl="parChTrans1D3" presStyleIdx="5" presStyleCnt="17" custSzX="666001" custSzY="1080009"/>
      <dgm:spPr/>
    </dgm:pt>
    <dgm:pt modelId="{B16B005E-92F8-4467-BD1E-5929568AD143}" type="pres">
      <dgm:prSet presAssocID="{2CE1150E-B857-41A8-AC96-F21CB82D9BD4}" presName="hierRoot2" presStyleCnt="0">
        <dgm:presLayoutVars>
          <dgm:hierBranch/>
        </dgm:presLayoutVars>
      </dgm:prSet>
      <dgm:spPr/>
    </dgm:pt>
    <dgm:pt modelId="{CEB7762C-DE18-4667-B7E9-9378840E91B2}" type="pres">
      <dgm:prSet presAssocID="{2CE1150E-B857-41A8-AC96-F21CB82D9BD4}" presName="rootComposite" presStyleCnt="0"/>
      <dgm:spPr/>
    </dgm:pt>
    <dgm:pt modelId="{DEE1E7A6-A687-4BF1-845C-A17E7A7A9CF7}" type="pres">
      <dgm:prSet presAssocID="{2CE1150E-B857-41A8-AC96-F21CB82D9BD4}" presName="rootText" presStyleLbl="node3" presStyleIdx="5" presStyleCnt="17" custScaleX="102212" custScaleY="397125">
        <dgm:presLayoutVars>
          <dgm:chPref val="3"/>
        </dgm:presLayoutVars>
      </dgm:prSet>
      <dgm:spPr/>
    </dgm:pt>
    <dgm:pt modelId="{BCA87141-3324-4DD2-A99A-030B7F4B7649}" type="pres">
      <dgm:prSet presAssocID="{2CE1150E-B857-41A8-AC96-F21CB82D9BD4}" presName="rootConnector" presStyleLbl="node3" presStyleIdx="5" presStyleCnt="17"/>
      <dgm:spPr/>
    </dgm:pt>
    <dgm:pt modelId="{FAA06E64-8CCE-48A7-BDC3-6F7590C5C097}" type="pres">
      <dgm:prSet presAssocID="{2CE1150E-B857-41A8-AC96-F21CB82D9BD4}" presName="hierChild4" presStyleCnt="0"/>
      <dgm:spPr/>
    </dgm:pt>
    <dgm:pt modelId="{E315C10B-7723-4B67-A5B8-6FB02F9CAC96}" type="pres">
      <dgm:prSet presAssocID="{CA512104-FB44-4A6A-9B8D-A7B88E8631EC}" presName="Name35" presStyleLbl="parChTrans1D4" presStyleIdx="7" presStyleCnt="37" custSzX="666000" custSzY="1080009"/>
      <dgm:spPr/>
    </dgm:pt>
    <dgm:pt modelId="{8D81AD2F-444A-40A8-B283-9F5CC1E73F36}" type="pres">
      <dgm:prSet presAssocID="{13C7BD7D-7CF0-48F0-9FCD-A3FFEFF1C996}" presName="hierRoot2" presStyleCnt="0">
        <dgm:presLayoutVars>
          <dgm:hierBranch/>
        </dgm:presLayoutVars>
      </dgm:prSet>
      <dgm:spPr/>
    </dgm:pt>
    <dgm:pt modelId="{89AC94BD-2747-411B-8B99-34D82855CBBA}" type="pres">
      <dgm:prSet presAssocID="{13C7BD7D-7CF0-48F0-9FCD-A3FFEFF1C996}" presName="rootComposite" presStyleCnt="0"/>
      <dgm:spPr/>
    </dgm:pt>
    <dgm:pt modelId="{800BF147-21F5-47EE-95BE-C5CECDE42A53}" type="pres">
      <dgm:prSet presAssocID="{13C7BD7D-7CF0-48F0-9FCD-A3FFEFF1C996}" presName="rootText" presStyleLbl="node4" presStyleIdx="7" presStyleCnt="37" custScaleX="102212" custScaleY="397125">
        <dgm:presLayoutVars>
          <dgm:chPref val="3"/>
        </dgm:presLayoutVars>
      </dgm:prSet>
      <dgm:spPr/>
    </dgm:pt>
    <dgm:pt modelId="{BF9E0EB6-5975-436C-B0AC-3095C9F4A4FB}" type="pres">
      <dgm:prSet presAssocID="{13C7BD7D-7CF0-48F0-9FCD-A3FFEFF1C996}" presName="rootConnector" presStyleLbl="node4" presStyleIdx="7" presStyleCnt="37"/>
      <dgm:spPr/>
    </dgm:pt>
    <dgm:pt modelId="{A5486638-5245-4F36-B35B-A100D8EBF4D3}" type="pres">
      <dgm:prSet presAssocID="{13C7BD7D-7CF0-48F0-9FCD-A3FFEFF1C996}" presName="hierChild4" presStyleCnt="0"/>
      <dgm:spPr/>
    </dgm:pt>
    <dgm:pt modelId="{BB4F7440-BE23-4F21-8215-9BF84D251DB0}" type="pres">
      <dgm:prSet presAssocID="{13C7BD7D-7CF0-48F0-9FCD-A3FFEFF1C996}" presName="hierChild5" presStyleCnt="0"/>
      <dgm:spPr/>
    </dgm:pt>
    <dgm:pt modelId="{B8C45175-09DF-4581-A6DE-E34875DA615F}" type="pres">
      <dgm:prSet presAssocID="{2CE1150E-B857-41A8-AC96-F21CB82D9BD4}" presName="hierChild5" presStyleCnt="0"/>
      <dgm:spPr/>
    </dgm:pt>
    <dgm:pt modelId="{018D1369-8694-43FA-8B1D-1A1E77FBD2F3}" type="pres">
      <dgm:prSet presAssocID="{C83221C8-EB85-4574-96D9-0FD4B748E876}" presName="Name35" presStyleLbl="parChTrans1D3" presStyleIdx="6" presStyleCnt="17" custSzX="666001" custSzY="1080009"/>
      <dgm:spPr/>
    </dgm:pt>
    <dgm:pt modelId="{6FAF9E96-BAF7-43AA-BDF2-D79DA9B273E5}" type="pres">
      <dgm:prSet presAssocID="{76DDC2BD-AF95-4FC8-ADB8-C610D57BE28A}" presName="hierRoot2" presStyleCnt="0">
        <dgm:presLayoutVars>
          <dgm:hierBranch/>
        </dgm:presLayoutVars>
      </dgm:prSet>
      <dgm:spPr/>
    </dgm:pt>
    <dgm:pt modelId="{0931A1D5-5C88-4531-8476-6B8E9B302398}" type="pres">
      <dgm:prSet presAssocID="{76DDC2BD-AF95-4FC8-ADB8-C610D57BE28A}" presName="rootComposite" presStyleCnt="0"/>
      <dgm:spPr/>
    </dgm:pt>
    <dgm:pt modelId="{351A899E-D8D4-4450-92EE-5C6CA070C677}" type="pres">
      <dgm:prSet presAssocID="{76DDC2BD-AF95-4FC8-ADB8-C610D57BE28A}" presName="rootText" presStyleLbl="node3" presStyleIdx="6" presStyleCnt="17" custScaleX="107389" custScaleY="397125">
        <dgm:presLayoutVars>
          <dgm:chPref val="3"/>
        </dgm:presLayoutVars>
      </dgm:prSet>
      <dgm:spPr/>
    </dgm:pt>
    <dgm:pt modelId="{9A078760-9AB0-4D89-9581-D2D165FF0060}" type="pres">
      <dgm:prSet presAssocID="{76DDC2BD-AF95-4FC8-ADB8-C610D57BE28A}" presName="rootConnector" presStyleLbl="node3" presStyleIdx="6" presStyleCnt="17"/>
      <dgm:spPr/>
    </dgm:pt>
    <dgm:pt modelId="{752088CE-6C8A-45FF-83FD-CF9E3797556D}" type="pres">
      <dgm:prSet presAssocID="{76DDC2BD-AF95-4FC8-ADB8-C610D57BE28A}" presName="hierChild4" presStyleCnt="0"/>
      <dgm:spPr/>
    </dgm:pt>
    <dgm:pt modelId="{7A3A3292-8E13-4B5E-B8B1-5DE87BB04295}" type="pres">
      <dgm:prSet presAssocID="{7FEDABBF-26E0-47FD-945D-DAF5447509C8}" presName="Name35" presStyleLbl="parChTrans1D4" presStyleIdx="8" presStyleCnt="37" custSzX="666000" custSzY="1080009"/>
      <dgm:spPr/>
    </dgm:pt>
    <dgm:pt modelId="{3AA019FB-7AB7-41E8-9CE1-29DB3D740B90}" type="pres">
      <dgm:prSet presAssocID="{95985206-1688-48B0-9D17-13F1D4463988}" presName="hierRoot2" presStyleCnt="0">
        <dgm:presLayoutVars>
          <dgm:hierBranch/>
        </dgm:presLayoutVars>
      </dgm:prSet>
      <dgm:spPr/>
    </dgm:pt>
    <dgm:pt modelId="{154F38C0-39EB-4DBD-9B27-8CBED6618DBD}" type="pres">
      <dgm:prSet presAssocID="{95985206-1688-48B0-9D17-13F1D4463988}" presName="rootComposite" presStyleCnt="0"/>
      <dgm:spPr/>
    </dgm:pt>
    <dgm:pt modelId="{8FB334EE-C513-4507-AE09-3998AAF4C8B3}" type="pres">
      <dgm:prSet presAssocID="{95985206-1688-48B0-9D17-13F1D4463988}" presName="rootText" presStyleLbl="node4" presStyleIdx="8" presStyleCnt="37" custScaleX="102212" custScaleY="397125">
        <dgm:presLayoutVars>
          <dgm:chPref val="3"/>
        </dgm:presLayoutVars>
      </dgm:prSet>
      <dgm:spPr/>
    </dgm:pt>
    <dgm:pt modelId="{7D367C29-4F6B-4527-A0B0-A3A47C2FF459}" type="pres">
      <dgm:prSet presAssocID="{95985206-1688-48B0-9D17-13F1D4463988}" presName="rootConnector" presStyleLbl="node4" presStyleIdx="8" presStyleCnt="37"/>
      <dgm:spPr/>
    </dgm:pt>
    <dgm:pt modelId="{BBFC07C8-AB12-4974-BE78-C40818D46DD8}" type="pres">
      <dgm:prSet presAssocID="{95985206-1688-48B0-9D17-13F1D4463988}" presName="hierChild4" presStyleCnt="0"/>
      <dgm:spPr/>
    </dgm:pt>
    <dgm:pt modelId="{9B3D9083-6736-4A47-9343-8324E75009D0}" type="pres">
      <dgm:prSet presAssocID="{95985206-1688-48B0-9D17-13F1D4463988}" presName="hierChild5" presStyleCnt="0"/>
      <dgm:spPr/>
    </dgm:pt>
    <dgm:pt modelId="{94075461-A023-4919-91B3-4D2F3E5DBC3C}" type="pres">
      <dgm:prSet presAssocID="{76DDC2BD-AF95-4FC8-ADB8-C610D57BE28A}" presName="hierChild5" presStyleCnt="0"/>
      <dgm:spPr/>
    </dgm:pt>
    <dgm:pt modelId="{79C97C5B-2F29-443C-B0A4-3EB1DD1E1E49}" type="pres">
      <dgm:prSet presAssocID="{EE057169-3B7A-43AD-A4FD-FDE9060D3F38}" presName="hierChild5" presStyleCnt="0"/>
      <dgm:spPr/>
    </dgm:pt>
    <dgm:pt modelId="{2C889ED6-572C-4178-87B1-C4FFA5120D9E}" type="pres">
      <dgm:prSet presAssocID="{A1C036BE-F819-474D-81BC-2EE43462CF4F}" presName="Name35" presStyleLbl="parChTrans1D2" presStyleIdx="3" presStyleCnt="7" custSzX="666000" custSzY="1080009"/>
      <dgm:spPr/>
    </dgm:pt>
    <dgm:pt modelId="{1B2E16A3-E9E9-450D-B11D-A1DE5E5739A3}" type="pres">
      <dgm:prSet presAssocID="{51E7FD44-D40C-47F7-8662-1E70B30E2FF3}" presName="hierRoot2" presStyleCnt="0">
        <dgm:presLayoutVars>
          <dgm:hierBranch val="init"/>
        </dgm:presLayoutVars>
      </dgm:prSet>
      <dgm:spPr/>
    </dgm:pt>
    <dgm:pt modelId="{2A9BA4F3-4178-46E1-951A-372E13429CA3}" type="pres">
      <dgm:prSet presAssocID="{51E7FD44-D40C-47F7-8662-1E70B30E2FF3}" presName="rootComposite" presStyleCnt="0"/>
      <dgm:spPr/>
    </dgm:pt>
    <dgm:pt modelId="{505ADB6F-BDCB-4D40-B49A-1935C1ED89DE}" type="pres">
      <dgm:prSet presAssocID="{51E7FD44-D40C-47F7-8662-1E70B30E2FF3}" presName="rootText" presStyleLbl="node2" presStyleIdx="3" presStyleCnt="7" custScaleX="203508" custScaleY="397125">
        <dgm:presLayoutVars>
          <dgm:chPref val="3"/>
        </dgm:presLayoutVars>
      </dgm:prSet>
      <dgm:spPr/>
    </dgm:pt>
    <dgm:pt modelId="{1F65F838-FB16-48D0-A13B-D725A4ABEC09}" type="pres">
      <dgm:prSet presAssocID="{51E7FD44-D40C-47F7-8662-1E70B30E2FF3}" presName="rootConnector" presStyleLbl="node2" presStyleIdx="3" presStyleCnt="7"/>
      <dgm:spPr/>
    </dgm:pt>
    <dgm:pt modelId="{2D2ADDB8-7C09-4566-897E-F24D1C412C94}" type="pres">
      <dgm:prSet presAssocID="{51E7FD44-D40C-47F7-8662-1E70B30E2FF3}" presName="hierChild4" presStyleCnt="0"/>
      <dgm:spPr/>
    </dgm:pt>
    <dgm:pt modelId="{F442174C-A51B-475E-A6BF-302B7D18A8C6}" type="pres">
      <dgm:prSet presAssocID="{08B75091-120A-4FE8-939A-B4A2DB96CBB7}" presName="Name37" presStyleLbl="parChTrans1D3" presStyleIdx="7" presStyleCnt="17" custSzX="666000" custSzY="1080009"/>
      <dgm:spPr/>
    </dgm:pt>
    <dgm:pt modelId="{126BF633-896F-4F00-B1AD-F29D2E7046A1}" type="pres">
      <dgm:prSet presAssocID="{0A5F3FA2-8CF2-433E-A97E-00B46FAC21D6}" presName="hierRoot2" presStyleCnt="0">
        <dgm:presLayoutVars>
          <dgm:hierBranch val="init"/>
        </dgm:presLayoutVars>
      </dgm:prSet>
      <dgm:spPr/>
    </dgm:pt>
    <dgm:pt modelId="{FA26AED4-0D01-4178-92E6-B4A18C3B93C6}" type="pres">
      <dgm:prSet presAssocID="{0A5F3FA2-8CF2-433E-A97E-00B46FAC21D6}" presName="rootComposite" presStyleCnt="0"/>
      <dgm:spPr/>
    </dgm:pt>
    <dgm:pt modelId="{A6D0BA71-401A-4BED-921F-A28E3B4C5433}" type="pres">
      <dgm:prSet presAssocID="{0A5F3FA2-8CF2-433E-A97E-00B46FAC21D6}" presName="rootText" presStyleLbl="node3" presStyleIdx="7" presStyleCnt="17" custScaleX="102212" custScaleY="397125" custLinFactNeighborX="-1512">
        <dgm:presLayoutVars>
          <dgm:chPref val="3"/>
        </dgm:presLayoutVars>
      </dgm:prSet>
      <dgm:spPr/>
    </dgm:pt>
    <dgm:pt modelId="{82761771-A51B-4276-9C18-257446FFEF11}" type="pres">
      <dgm:prSet presAssocID="{0A5F3FA2-8CF2-433E-A97E-00B46FAC21D6}" presName="rootConnector" presStyleLbl="node3" presStyleIdx="7" presStyleCnt="17"/>
      <dgm:spPr/>
    </dgm:pt>
    <dgm:pt modelId="{50D49595-3521-467C-B7E3-79E4A0D69FB1}" type="pres">
      <dgm:prSet presAssocID="{0A5F3FA2-8CF2-433E-A97E-00B46FAC21D6}" presName="hierChild4" presStyleCnt="0"/>
      <dgm:spPr/>
    </dgm:pt>
    <dgm:pt modelId="{3C0C183D-EB1D-467C-9CD6-98AA9C61E189}" type="pres">
      <dgm:prSet presAssocID="{C39D02D4-89C5-4443-8513-5B3FD4420B10}" presName="Name37" presStyleLbl="parChTrans1D4" presStyleIdx="9" presStyleCnt="37" custSzX="666001" custSzY="1080000"/>
      <dgm:spPr/>
    </dgm:pt>
    <dgm:pt modelId="{F4162641-3F7F-46FF-9D99-B35B3274FF03}" type="pres">
      <dgm:prSet presAssocID="{10807F16-4A7F-4991-ACAB-547B9F4AA305}" presName="hierRoot2" presStyleCnt="0">
        <dgm:presLayoutVars>
          <dgm:hierBranch val="init"/>
        </dgm:presLayoutVars>
      </dgm:prSet>
      <dgm:spPr/>
    </dgm:pt>
    <dgm:pt modelId="{133D61DA-A33A-4708-BD78-85458EBE5E81}" type="pres">
      <dgm:prSet presAssocID="{10807F16-4A7F-4991-ACAB-547B9F4AA305}" presName="rootComposite" presStyleCnt="0"/>
      <dgm:spPr/>
    </dgm:pt>
    <dgm:pt modelId="{D74EB43C-DB7A-4109-8073-BA1CAD2A8449}" type="pres">
      <dgm:prSet presAssocID="{10807F16-4A7F-4991-ACAB-547B9F4AA305}" presName="rootText" presStyleLbl="node4" presStyleIdx="9" presStyleCnt="37" custScaleX="102212" custScaleY="397125">
        <dgm:presLayoutVars>
          <dgm:chPref val="3"/>
        </dgm:presLayoutVars>
      </dgm:prSet>
      <dgm:spPr/>
    </dgm:pt>
    <dgm:pt modelId="{9CC56D03-E889-4F25-9E62-59C677242985}" type="pres">
      <dgm:prSet presAssocID="{10807F16-4A7F-4991-ACAB-547B9F4AA305}" presName="rootConnector" presStyleLbl="node4" presStyleIdx="9" presStyleCnt="37"/>
      <dgm:spPr/>
    </dgm:pt>
    <dgm:pt modelId="{A12E6237-F74E-4250-8EF9-B1EF334FAF65}" type="pres">
      <dgm:prSet presAssocID="{10807F16-4A7F-4991-ACAB-547B9F4AA305}" presName="hierChild4" presStyleCnt="0"/>
      <dgm:spPr/>
    </dgm:pt>
    <dgm:pt modelId="{489837E2-6582-4E70-86B9-792547FA9563}" type="pres">
      <dgm:prSet presAssocID="{10807F16-4A7F-4991-ACAB-547B9F4AA305}" presName="hierChild5" presStyleCnt="0"/>
      <dgm:spPr/>
    </dgm:pt>
    <dgm:pt modelId="{397A4E1F-1762-47B1-8A13-BAEE77695998}" type="pres">
      <dgm:prSet presAssocID="{0A5F3FA2-8CF2-433E-A97E-00B46FAC21D6}" presName="hierChild5" presStyleCnt="0"/>
      <dgm:spPr/>
    </dgm:pt>
    <dgm:pt modelId="{B7235EA2-529E-41A0-9FD5-9C7C687E0BF7}" type="pres">
      <dgm:prSet presAssocID="{9FBCD489-3354-4CAE-926E-AE0381B1EBBE}" presName="Name37" presStyleLbl="parChTrans1D3" presStyleIdx="8" presStyleCnt="17" custSzX="666001" custSzY="1080009"/>
      <dgm:spPr/>
    </dgm:pt>
    <dgm:pt modelId="{30F920B4-4CB5-4E39-95F5-CB91D492B609}" type="pres">
      <dgm:prSet presAssocID="{77A1F515-0006-4B6C-B1BD-DD4A6084B728}" presName="hierRoot2" presStyleCnt="0">
        <dgm:presLayoutVars>
          <dgm:hierBranch val="init"/>
        </dgm:presLayoutVars>
      </dgm:prSet>
      <dgm:spPr/>
    </dgm:pt>
    <dgm:pt modelId="{05DF1E20-838D-46A7-8B5A-DFE8E924931C}" type="pres">
      <dgm:prSet presAssocID="{77A1F515-0006-4B6C-B1BD-DD4A6084B728}" presName="rootComposite" presStyleCnt="0"/>
      <dgm:spPr/>
    </dgm:pt>
    <dgm:pt modelId="{2107EE60-71FA-4958-8ADC-2FB0A29CADFD}" type="pres">
      <dgm:prSet presAssocID="{77A1F515-0006-4B6C-B1BD-DD4A6084B728}" presName="rootText" presStyleLbl="node3" presStyleIdx="8" presStyleCnt="17" custScaleX="102212" custScaleY="397125">
        <dgm:presLayoutVars>
          <dgm:chPref val="3"/>
        </dgm:presLayoutVars>
      </dgm:prSet>
      <dgm:spPr/>
    </dgm:pt>
    <dgm:pt modelId="{23395EFE-B4F4-44DD-BB23-8079C1C92D5C}" type="pres">
      <dgm:prSet presAssocID="{77A1F515-0006-4B6C-B1BD-DD4A6084B728}" presName="rootConnector" presStyleLbl="node3" presStyleIdx="8" presStyleCnt="17"/>
      <dgm:spPr/>
    </dgm:pt>
    <dgm:pt modelId="{79ABCA29-918B-42FA-949C-936C93C4A8C0}" type="pres">
      <dgm:prSet presAssocID="{77A1F515-0006-4B6C-B1BD-DD4A6084B728}" presName="hierChild4" presStyleCnt="0"/>
      <dgm:spPr/>
    </dgm:pt>
    <dgm:pt modelId="{E32B09F0-E6F7-477C-A052-BF5546138E1E}" type="pres">
      <dgm:prSet presAssocID="{C4511B9B-B370-4801-AD8F-6EC910B9BE9E}" presName="Name37" presStyleLbl="parChTrans1D4" presStyleIdx="10" presStyleCnt="37" custSzX="666001" custSzY="1080000"/>
      <dgm:spPr/>
    </dgm:pt>
    <dgm:pt modelId="{10C98589-DE2B-45EC-B9A3-16C4F3ECD99C}" type="pres">
      <dgm:prSet presAssocID="{54C1FE34-6697-4918-868C-D66973AAE278}" presName="hierRoot2" presStyleCnt="0">
        <dgm:presLayoutVars>
          <dgm:hierBranch val="init"/>
        </dgm:presLayoutVars>
      </dgm:prSet>
      <dgm:spPr/>
    </dgm:pt>
    <dgm:pt modelId="{87D47F8B-7C03-4E2C-914A-DF3145D3A1AA}" type="pres">
      <dgm:prSet presAssocID="{54C1FE34-6697-4918-868C-D66973AAE278}" presName="rootComposite" presStyleCnt="0"/>
      <dgm:spPr/>
    </dgm:pt>
    <dgm:pt modelId="{BF8838C2-1647-4BB3-B236-9F69925BE541}" type="pres">
      <dgm:prSet presAssocID="{54C1FE34-6697-4918-868C-D66973AAE278}" presName="rootText" presStyleLbl="node4" presStyleIdx="10" presStyleCnt="37" custScaleX="102212" custScaleY="397125">
        <dgm:presLayoutVars>
          <dgm:chPref val="3"/>
        </dgm:presLayoutVars>
      </dgm:prSet>
      <dgm:spPr/>
    </dgm:pt>
    <dgm:pt modelId="{2A9B014B-6757-4D16-A478-CCFC736CC885}" type="pres">
      <dgm:prSet presAssocID="{54C1FE34-6697-4918-868C-D66973AAE278}" presName="rootConnector" presStyleLbl="node4" presStyleIdx="10" presStyleCnt="37"/>
      <dgm:spPr/>
    </dgm:pt>
    <dgm:pt modelId="{5EC26F1D-4025-42EF-B67C-7AAA46399131}" type="pres">
      <dgm:prSet presAssocID="{54C1FE34-6697-4918-868C-D66973AAE278}" presName="hierChild4" presStyleCnt="0"/>
      <dgm:spPr/>
    </dgm:pt>
    <dgm:pt modelId="{BABBBB94-2983-47DF-ACC4-58490F50712A}" type="pres">
      <dgm:prSet presAssocID="{54C1FE34-6697-4918-868C-D66973AAE278}" presName="hierChild5" presStyleCnt="0"/>
      <dgm:spPr/>
    </dgm:pt>
    <dgm:pt modelId="{12761B64-41A5-4649-9829-1609CCE9BBBA}" type="pres">
      <dgm:prSet presAssocID="{77A1F515-0006-4B6C-B1BD-DD4A6084B728}" presName="hierChild5" presStyleCnt="0"/>
      <dgm:spPr/>
    </dgm:pt>
    <dgm:pt modelId="{9F8594B9-937B-4427-9CE2-CB19504364D1}" type="pres">
      <dgm:prSet presAssocID="{756D062E-15C4-4E55-9B97-5B5D735C31BF}" presName="Name37" presStyleLbl="parChTrans1D3" presStyleIdx="9" presStyleCnt="17" custSzX="666001" custSzY="1080009"/>
      <dgm:spPr/>
    </dgm:pt>
    <dgm:pt modelId="{E9F2966C-4935-4031-A190-B362553D6F18}" type="pres">
      <dgm:prSet presAssocID="{060595CB-9640-404D-9B6F-17827365CA9B}" presName="hierRoot2" presStyleCnt="0">
        <dgm:presLayoutVars>
          <dgm:hierBranch val="init"/>
        </dgm:presLayoutVars>
      </dgm:prSet>
      <dgm:spPr/>
    </dgm:pt>
    <dgm:pt modelId="{AEF110F5-F008-417E-88CF-697F28FA9DC8}" type="pres">
      <dgm:prSet presAssocID="{060595CB-9640-404D-9B6F-17827365CA9B}" presName="rootComposite" presStyleCnt="0"/>
      <dgm:spPr/>
    </dgm:pt>
    <dgm:pt modelId="{646B13B6-1B3F-476A-9C61-2552973BF736}" type="pres">
      <dgm:prSet presAssocID="{060595CB-9640-404D-9B6F-17827365CA9B}" presName="rootText" presStyleLbl="node3" presStyleIdx="9" presStyleCnt="17" custScaleX="102212" custScaleY="397125">
        <dgm:presLayoutVars>
          <dgm:chPref val="3"/>
        </dgm:presLayoutVars>
      </dgm:prSet>
      <dgm:spPr/>
    </dgm:pt>
    <dgm:pt modelId="{15CA2681-F755-4208-8F01-B065DDA07C7F}" type="pres">
      <dgm:prSet presAssocID="{060595CB-9640-404D-9B6F-17827365CA9B}" presName="rootConnector" presStyleLbl="node3" presStyleIdx="9" presStyleCnt="17"/>
      <dgm:spPr/>
    </dgm:pt>
    <dgm:pt modelId="{AB7577E7-1728-4D28-9899-85BA9D6C1F25}" type="pres">
      <dgm:prSet presAssocID="{060595CB-9640-404D-9B6F-17827365CA9B}" presName="hierChild4" presStyleCnt="0"/>
      <dgm:spPr/>
    </dgm:pt>
    <dgm:pt modelId="{154F9B82-E7E4-40D9-A15B-2E6308B98075}" type="pres">
      <dgm:prSet presAssocID="{59A7EAD4-E076-4B96-9C9A-C702E758D0BE}" presName="Name37" presStyleLbl="parChTrans1D4" presStyleIdx="11" presStyleCnt="37" custSzX="666001" custSzY="1080000"/>
      <dgm:spPr/>
    </dgm:pt>
    <dgm:pt modelId="{3389B6AA-580A-4D18-B0B1-06CF3E067227}" type="pres">
      <dgm:prSet presAssocID="{3A782E12-164F-46A1-B224-D6F4D7279628}" presName="hierRoot2" presStyleCnt="0">
        <dgm:presLayoutVars>
          <dgm:hierBranch val="init"/>
        </dgm:presLayoutVars>
      </dgm:prSet>
      <dgm:spPr/>
    </dgm:pt>
    <dgm:pt modelId="{1D9D2BA1-83DB-4C99-BF5D-FFA276007483}" type="pres">
      <dgm:prSet presAssocID="{3A782E12-164F-46A1-B224-D6F4D7279628}" presName="rootComposite" presStyleCnt="0"/>
      <dgm:spPr/>
    </dgm:pt>
    <dgm:pt modelId="{995D5103-EB21-41C5-8A9E-191BF807D918}" type="pres">
      <dgm:prSet presAssocID="{3A782E12-164F-46A1-B224-D6F4D7279628}" presName="rootText" presStyleLbl="node4" presStyleIdx="11" presStyleCnt="37" custScaleX="102212" custScaleY="397125">
        <dgm:presLayoutVars>
          <dgm:chPref val="3"/>
        </dgm:presLayoutVars>
      </dgm:prSet>
      <dgm:spPr/>
    </dgm:pt>
    <dgm:pt modelId="{52305F3F-9A6A-4DFA-9064-FF7474608EC0}" type="pres">
      <dgm:prSet presAssocID="{3A782E12-164F-46A1-B224-D6F4D7279628}" presName="rootConnector" presStyleLbl="node4" presStyleIdx="11" presStyleCnt="37"/>
      <dgm:spPr/>
    </dgm:pt>
    <dgm:pt modelId="{4F9413A8-8567-4045-B544-C1B7739E07C5}" type="pres">
      <dgm:prSet presAssocID="{3A782E12-164F-46A1-B224-D6F4D7279628}" presName="hierChild4" presStyleCnt="0"/>
      <dgm:spPr/>
    </dgm:pt>
    <dgm:pt modelId="{65D705C9-2EB1-4811-961C-1FD1643216FA}" type="pres">
      <dgm:prSet presAssocID="{3A782E12-164F-46A1-B224-D6F4D7279628}" presName="hierChild5" presStyleCnt="0"/>
      <dgm:spPr/>
    </dgm:pt>
    <dgm:pt modelId="{E45C7E3F-A286-4EDF-8C2C-DCFDC3486BBC}" type="pres">
      <dgm:prSet presAssocID="{060595CB-9640-404D-9B6F-17827365CA9B}" presName="hierChild5" presStyleCnt="0"/>
      <dgm:spPr/>
    </dgm:pt>
    <dgm:pt modelId="{4EE72591-7E47-46E5-B3B1-6CDDEB9838BD}" type="pres">
      <dgm:prSet presAssocID="{3D189F32-73B9-4FF8-95DA-D1939B5DD752}" presName="Name37" presStyleLbl="parChTrans1D3" presStyleIdx="10" presStyleCnt="17" custSzX="666000" custSzY="1080009"/>
      <dgm:spPr/>
    </dgm:pt>
    <dgm:pt modelId="{96F36BF1-CFBD-48DB-84CE-7B0BD4C1D2F2}" type="pres">
      <dgm:prSet presAssocID="{17164A74-6719-4BF4-A3EB-A0714A72B0D3}" presName="hierRoot2" presStyleCnt="0">
        <dgm:presLayoutVars>
          <dgm:hierBranch val="init"/>
        </dgm:presLayoutVars>
      </dgm:prSet>
      <dgm:spPr/>
    </dgm:pt>
    <dgm:pt modelId="{E87D5AA5-5C7F-412F-B74E-09A2F0A949CD}" type="pres">
      <dgm:prSet presAssocID="{17164A74-6719-4BF4-A3EB-A0714A72B0D3}" presName="rootComposite" presStyleCnt="0"/>
      <dgm:spPr/>
    </dgm:pt>
    <dgm:pt modelId="{51E2DB84-C8DA-45C9-B306-BFACEFD4F85A}" type="pres">
      <dgm:prSet presAssocID="{17164A74-6719-4BF4-A3EB-A0714A72B0D3}" presName="rootText" presStyleLbl="node3" presStyleIdx="10" presStyleCnt="17" custScaleX="102212" custScaleY="397125">
        <dgm:presLayoutVars>
          <dgm:chPref val="3"/>
        </dgm:presLayoutVars>
      </dgm:prSet>
      <dgm:spPr/>
    </dgm:pt>
    <dgm:pt modelId="{5D4EDD9F-93D1-4E1D-99E9-9DB0F26DEE9C}" type="pres">
      <dgm:prSet presAssocID="{17164A74-6719-4BF4-A3EB-A0714A72B0D3}" presName="rootConnector" presStyleLbl="node3" presStyleIdx="10" presStyleCnt="17"/>
      <dgm:spPr/>
    </dgm:pt>
    <dgm:pt modelId="{78B28E5D-4D61-4BB4-A519-671CCFE66A28}" type="pres">
      <dgm:prSet presAssocID="{17164A74-6719-4BF4-A3EB-A0714A72B0D3}" presName="hierChild4" presStyleCnt="0"/>
      <dgm:spPr/>
    </dgm:pt>
    <dgm:pt modelId="{D9416FE6-9724-44AA-8036-1BB054FF8B97}" type="pres">
      <dgm:prSet presAssocID="{D67CA1B6-22CC-4068-8F7B-60149D6AA6B3}" presName="Name37" presStyleLbl="parChTrans1D4" presStyleIdx="12" presStyleCnt="37" custSzX="666001" custSzY="1080000"/>
      <dgm:spPr/>
    </dgm:pt>
    <dgm:pt modelId="{9BA56319-552F-4F87-817D-5B2EE0D86142}" type="pres">
      <dgm:prSet presAssocID="{56D8FB45-50AD-455A-B3E4-E61325F77690}" presName="hierRoot2" presStyleCnt="0">
        <dgm:presLayoutVars>
          <dgm:hierBranch val="init"/>
        </dgm:presLayoutVars>
      </dgm:prSet>
      <dgm:spPr/>
    </dgm:pt>
    <dgm:pt modelId="{EC69A944-8157-439F-A4EA-BADA8E98491F}" type="pres">
      <dgm:prSet presAssocID="{56D8FB45-50AD-455A-B3E4-E61325F77690}" presName="rootComposite" presStyleCnt="0"/>
      <dgm:spPr/>
    </dgm:pt>
    <dgm:pt modelId="{DC4AF892-C5AB-4B2A-A345-DA28D8B79129}" type="pres">
      <dgm:prSet presAssocID="{56D8FB45-50AD-455A-B3E4-E61325F77690}" presName="rootText" presStyleLbl="node4" presStyleIdx="12" presStyleCnt="37" custScaleX="102212" custScaleY="397125" custLinFactNeighborX="3024" custLinFactNeighborY="-9072">
        <dgm:presLayoutVars>
          <dgm:chPref val="3"/>
        </dgm:presLayoutVars>
      </dgm:prSet>
      <dgm:spPr/>
    </dgm:pt>
    <dgm:pt modelId="{2E9798E9-DE57-45E1-9F8E-48B44A3ADBAA}" type="pres">
      <dgm:prSet presAssocID="{56D8FB45-50AD-455A-B3E4-E61325F77690}" presName="rootConnector" presStyleLbl="node4" presStyleIdx="12" presStyleCnt="37"/>
      <dgm:spPr/>
    </dgm:pt>
    <dgm:pt modelId="{89E1EB49-9675-4A8A-8821-45C753F9CF87}" type="pres">
      <dgm:prSet presAssocID="{56D8FB45-50AD-455A-B3E4-E61325F77690}" presName="hierChild4" presStyleCnt="0"/>
      <dgm:spPr/>
    </dgm:pt>
    <dgm:pt modelId="{CD4DB96E-45FC-4B21-A120-ABD2BECA3009}" type="pres">
      <dgm:prSet presAssocID="{56D8FB45-50AD-455A-B3E4-E61325F77690}" presName="hierChild5" presStyleCnt="0"/>
      <dgm:spPr/>
    </dgm:pt>
    <dgm:pt modelId="{81B57A13-8BDE-4E6A-9901-4329CCEB351F}" type="pres">
      <dgm:prSet presAssocID="{17164A74-6719-4BF4-A3EB-A0714A72B0D3}" presName="hierChild5" presStyleCnt="0"/>
      <dgm:spPr/>
    </dgm:pt>
    <dgm:pt modelId="{7D6FCF48-70DC-4C60-9A48-09EFC28A08A7}" type="pres">
      <dgm:prSet presAssocID="{51E7FD44-D40C-47F7-8662-1E70B30E2FF3}" presName="hierChild5" presStyleCnt="0"/>
      <dgm:spPr/>
    </dgm:pt>
    <dgm:pt modelId="{AC001349-C471-4720-9230-7EE7A6F65DD1}" type="pres">
      <dgm:prSet presAssocID="{78ECA0E1-36D1-43F0-B48C-C7E030C72E2D}" presName="Name35" presStyleLbl="parChTrans1D2" presStyleIdx="4" presStyleCnt="7" custSzX="666000" custSzY="1080009"/>
      <dgm:spPr/>
    </dgm:pt>
    <dgm:pt modelId="{E9327AD5-9AD0-4D06-8F61-B26FE1FEE10C}" type="pres">
      <dgm:prSet presAssocID="{C1BAADBA-9BD6-42F9-A6A1-BE0CDB48F2E0}" presName="hierRoot2" presStyleCnt="0">
        <dgm:presLayoutVars>
          <dgm:hierBranch val="init"/>
        </dgm:presLayoutVars>
      </dgm:prSet>
      <dgm:spPr/>
    </dgm:pt>
    <dgm:pt modelId="{57189D36-E98F-494C-9581-308C5CFE5905}" type="pres">
      <dgm:prSet presAssocID="{C1BAADBA-9BD6-42F9-A6A1-BE0CDB48F2E0}" presName="rootComposite" presStyleCnt="0"/>
      <dgm:spPr/>
    </dgm:pt>
    <dgm:pt modelId="{A7083389-7227-4625-851B-10D73569ACEA}" type="pres">
      <dgm:prSet presAssocID="{C1BAADBA-9BD6-42F9-A6A1-BE0CDB48F2E0}" presName="rootText" presStyleLbl="node2" presStyleIdx="4" presStyleCnt="7" custScaleX="203707" custScaleY="397125">
        <dgm:presLayoutVars>
          <dgm:chPref val="3"/>
        </dgm:presLayoutVars>
      </dgm:prSet>
      <dgm:spPr/>
    </dgm:pt>
    <dgm:pt modelId="{196AB1A0-10D7-4008-BB41-62160AFDE7C9}" type="pres">
      <dgm:prSet presAssocID="{C1BAADBA-9BD6-42F9-A6A1-BE0CDB48F2E0}" presName="rootConnector" presStyleLbl="node2" presStyleIdx="4" presStyleCnt="7"/>
      <dgm:spPr/>
    </dgm:pt>
    <dgm:pt modelId="{59476723-CC8B-438A-BC99-BA68A85AEDA6}" type="pres">
      <dgm:prSet presAssocID="{C1BAADBA-9BD6-42F9-A6A1-BE0CDB48F2E0}" presName="hierChild4" presStyleCnt="0"/>
      <dgm:spPr/>
    </dgm:pt>
    <dgm:pt modelId="{60A33504-3FF9-4DC0-B5C4-B48566CF9192}" type="pres">
      <dgm:prSet presAssocID="{32BEA011-F6D5-4597-B178-7FEE495E9031}" presName="Name37" presStyleLbl="parChTrans1D3" presStyleIdx="11" presStyleCnt="17" custSzX="666000" custSzY="1080009"/>
      <dgm:spPr/>
    </dgm:pt>
    <dgm:pt modelId="{1F1E2486-C54B-43BE-BAB8-41F18501806F}" type="pres">
      <dgm:prSet presAssocID="{AD3D49EB-2E0E-4195-A7E7-BABCBED0410F}" presName="hierRoot2" presStyleCnt="0">
        <dgm:presLayoutVars>
          <dgm:hierBranch val="init"/>
        </dgm:presLayoutVars>
      </dgm:prSet>
      <dgm:spPr/>
    </dgm:pt>
    <dgm:pt modelId="{0AAEE1DD-3AFD-4D3D-AB7B-BBCF9F1497C4}" type="pres">
      <dgm:prSet presAssocID="{AD3D49EB-2E0E-4195-A7E7-BABCBED0410F}" presName="rootComposite" presStyleCnt="0"/>
      <dgm:spPr/>
    </dgm:pt>
    <dgm:pt modelId="{163A60E5-BA54-44A2-922B-36EA19B351BC}" type="pres">
      <dgm:prSet presAssocID="{AD3D49EB-2E0E-4195-A7E7-BABCBED0410F}" presName="rootText" presStyleLbl="node3" presStyleIdx="11" presStyleCnt="17" custScaleX="102312" custScaleY="397125">
        <dgm:presLayoutVars>
          <dgm:chPref val="3"/>
        </dgm:presLayoutVars>
      </dgm:prSet>
      <dgm:spPr/>
    </dgm:pt>
    <dgm:pt modelId="{699CBBB1-516B-469C-B1FF-45A17CB0B870}" type="pres">
      <dgm:prSet presAssocID="{AD3D49EB-2E0E-4195-A7E7-BABCBED0410F}" presName="rootConnector" presStyleLbl="node3" presStyleIdx="11" presStyleCnt="17"/>
      <dgm:spPr/>
    </dgm:pt>
    <dgm:pt modelId="{264823D0-7681-4CDC-AF20-08C3E179B884}" type="pres">
      <dgm:prSet presAssocID="{AD3D49EB-2E0E-4195-A7E7-BABCBED0410F}" presName="hierChild4" presStyleCnt="0"/>
      <dgm:spPr/>
    </dgm:pt>
    <dgm:pt modelId="{99A50CD6-DF02-4C2C-A1EB-34EBC6913A9D}" type="pres">
      <dgm:prSet presAssocID="{2CACC1B2-33DF-4888-8E4A-1CBA3EB58E7B}" presName="Name37" presStyleLbl="parChTrans1D4" presStyleIdx="13" presStyleCnt="37" custSzX="666000" custSzY="1080009"/>
      <dgm:spPr/>
    </dgm:pt>
    <dgm:pt modelId="{F8A0AC0E-83F3-4017-88AB-BAD28151647A}" type="pres">
      <dgm:prSet presAssocID="{F8AA1775-9C8D-429A-95BA-53F6FA74F356}" presName="hierRoot2" presStyleCnt="0">
        <dgm:presLayoutVars>
          <dgm:hierBranch val="init"/>
        </dgm:presLayoutVars>
      </dgm:prSet>
      <dgm:spPr/>
    </dgm:pt>
    <dgm:pt modelId="{53FAFAE5-440C-43A5-AAB3-D218DD05D516}" type="pres">
      <dgm:prSet presAssocID="{F8AA1775-9C8D-429A-95BA-53F6FA74F356}" presName="rootComposite" presStyleCnt="0"/>
      <dgm:spPr/>
    </dgm:pt>
    <dgm:pt modelId="{B9B5CDD6-C5DA-4DB4-9E3C-36372D2E9CA7}" type="pres">
      <dgm:prSet presAssocID="{F8AA1775-9C8D-429A-95BA-53F6FA74F356}" presName="rootText" presStyleLbl="node4" presStyleIdx="13" presStyleCnt="37" custScaleX="102312" custScaleY="397125">
        <dgm:presLayoutVars>
          <dgm:chPref val="3"/>
        </dgm:presLayoutVars>
      </dgm:prSet>
      <dgm:spPr/>
    </dgm:pt>
    <dgm:pt modelId="{2425FCDC-5798-4374-8853-F4EC8CC6EBE0}" type="pres">
      <dgm:prSet presAssocID="{F8AA1775-9C8D-429A-95BA-53F6FA74F356}" presName="rootConnector" presStyleLbl="node4" presStyleIdx="13" presStyleCnt="37"/>
      <dgm:spPr/>
    </dgm:pt>
    <dgm:pt modelId="{C751C7A1-B511-463C-AE19-19BBA44AD62B}" type="pres">
      <dgm:prSet presAssocID="{F8AA1775-9C8D-429A-95BA-53F6FA74F356}" presName="hierChild4" presStyleCnt="0"/>
      <dgm:spPr/>
    </dgm:pt>
    <dgm:pt modelId="{D47A081F-27EB-4031-963C-A300B0874813}" type="pres">
      <dgm:prSet presAssocID="{7F79C3FE-449B-4BF0-981F-077812354D6E}" presName="Name37" presStyleLbl="parChTrans1D4" presStyleIdx="14" presStyleCnt="37" custSzX="666000" custSzY="1080000"/>
      <dgm:spPr/>
    </dgm:pt>
    <dgm:pt modelId="{40F91ACA-8C45-420F-8C16-715DDE4400ED}" type="pres">
      <dgm:prSet presAssocID="{87F9D00C-5253-444C-BAB9-02C1DBBCEC54}" presName="hierRoot2" presStyleCnt="0">
        <dgm:presLayoutVars>
          <dgm:hierBranch val="init"/>
        </dgm:presLayoutVars>
      </dgm:prSet>
      <dgm:spPr/>
    </dgm:pt>
    <dgm:pt modelId="{BBB6A272-2507-43C0-96BE-11D8938C48DF}" type="pres">
      <dgm:prSet presAssocID="{87F9D00C-5253-444C-BAB9-02C1DBBCEC54}" presName="rootComposite" presStyleCnt="0"/>
      <dgm:spPr/>
    </dgm:pt>
    <dgm:pt modelId="{11CAA956-0696-409B-907F-5A55B5B2C5DD}" type="pres">
      <dgm:prSet presAssocID="{87F9D00C-5253-444C-BAB9-02C1DBBCEC54}" presName="rootText" presStyleLbl="node4" presStyleIdx="14" presStyleCnt="37" custScaleX="102312" custScaleY="397125" custLinFactNeighborX="-14961">
        <dgm:presLayoutVars>
          <dgm:chPref val="3"/>
        </dgm:presLayoutVars>
      </dgm:prSet>
      <dgm:spPr/>
    </dgm:pt>
    <dgm:pt modelId="{8461A550-6553-4F0F-AE69-6BD5E753FFA3}" type="pres">
      <dgm:prSet presAssocID="{87F9D00C-5253-444C-BAB9-02C1DBBCEC54}" presName="rootConnector" presStyleLbl="node4" presStyleIdx="14" presStyleCnt="37"/>
      <dgm:spPr/>
    </dgm:pt>
    <dgm:pt modelId="{814C483A-47AC-4ACE-AC23-6B387BF4B6DB}" type="pres">
      <dgm:prSet presAssocID="{87F9D00C-5253-444C-BAB9-02C1DBBCEC54}" presName="hierChild4" presStyleCnt="0"/>
      <dgm:spPr/>
    </dgm:pt>
    <dgm:pt modelId="{64C46861-A745-43A2-ADB5-CACA5E2B7FA8}" type="pres">
      <dgm:prSet presAssocID="{87F9D00C-5253-444C-BAB9-02C1DBBCEC54}" presName="hierChild5" presStyleCnt="0"/>
      <dgm:spPr/>
    </dgm:pt>
    <dgm:pt modelId="{E0B4A9F3-2502-4D3D-B6BF-CA4B3BE71C51}" type="pres">
      <dgm:prSet presAssocID="{F8AA1775-9C8D-429A-95BA-53F6FA74F356}" presName="hierChild5" presStyleCnt="0"/>
      <dgm:spPr/>
    </dgm:pt>
    <dgm:pt modelId="{A02F1344-66CF-4392-8CD5-5A194B0D03D0}" type="pres">
      <dgm:prSet presAssocID="{AAC3C69A-7106-49B8-AACB-24F50A0A2FD2}" presName="Name37" presStyleLbl="parChTrans1D4" presStyleIdx="15" presStyleCnt="37" custSzX="666000" custSzY="1080009"/>
      <dgm:spPr/>
    </dgm:pt>
    <dgm:pt modelId="{375946FE-17A1-4051-B329-A7360B6A519B}" type="pres">
      <dgm:prSet presAssocID="{3192668C-B4C3-4336-8FB9-E72B4D81C847}" presName="hierRoot2" presStyleCnt="0">
        <dgm:presLayoutVars>
          <dgm:hierBranch val="init"/>
        </dgm:presLayoutVars>
      </dgm:prSet>
      <dgm:spPr/>
    </dgm:pt>
    <dgm:pt modelId="{6DC10BB5-41A4-417F-92F5-CDA0803544B3}" type="pres">
      <dgm:prSet presAssocID="{3192668C-B4C3-4336-8FB9-E72B4D81C847}" presName="rootComposite" presStyleCnt="0"/>
      <dgm:spPr/>
    </dgm:pt>
    <dgm:pt modelId="{2E898AF7-235F-4025-8B3D-C8D4E284F0B5}" type="pres">
      <dgm:prSet presAssocID="{3192668C-B4C3-4336-8FB9-E72B4D81C847}" presName="rootText" presStyleLbl="node4" presStyleIdx="15" presStyleCnt="37" custScaleX="102312" custScaleY="397125">
        <dgm:presLayoutVars>
          <dgm:chPref val="3"/>
        </dgm:presLayoutVars>
      </dgm:prSet>
      <dgm:spPr/>
    </dgm:pt>
    <dgm:pt modelId="{80B48F5D-EADB-46E5-B57F-2DD3AB651656}" type="pres">
      <dgm:prSet presAssocID="{3192668C-B4C3-4336-8FB9-E72B4D81C847}" presName="rootConnector" presStyleLbl="node4" presStyleIdx="15" presStyleCnt="37"/>
      <dgm:spPr/>
    </dgm:pt>
    <dgm:pt modelId="{2C19F0C7-A720-4F7A-9901-EC073F4A5097}" type="pres">
      <dgm:prSet presAssocID="{3192668C-B4C3-4336-8FB9-E72B4D81C847}" presName="hierChild4" presStyleCnt="0"/>
      <dgm:spPr/>
    </dgm:pt>
    <dgm:pt modelId="{A1B81038-0D79-4EF0-A774-E549AD69A650}" type="pres">
      <dgm:prSet presAssocID="{3FAA8DAE-3EB3-492D-9283-39A443AD180B}" presName="Name37" presStyleLbl="parChTrans1D4" presStyleIdx="16" presStyleCnt="37" custSzX="666003" custSzY="1080000"/>
      <dgm:spPr/>
    </dgm:pt>
    <dgm:pt modelId="{00F99C1D-E8AD-4772-B07E-D70A3C2C3D27}" type="pres">
      <dgm:prSet presAssocID="{0C882287-5B10-4BC2-80EF-219C52CDD060}" presName="hierRoot2" presStyleCnt="0">
        <dgm:presLayoutVars>
          <dgm:hierBranch val="init"/>
        </dgm:presLayoutVars>
      </dgm:prSet>
      <dgm:spPr/>
    </dgm:pt>
    <dgm:pt modelId="{4835C50C-96EF-488E-8066-71AD7E9DF5D8}" type="pres">
      <dgm:prSet presAssocID="{0C882287-5B10-4BC2-80EF-219C52CDD060}" presName="rootComposite" presStyleCnt="0"/>
      <dgm:spPr/>
    </dgm:pt>
    <dgm:pt modelId="{918D4CFC-0FAC-4A9F-AC84-C924A8EF50EE}" type="pres">
      <dgm:prSet presAssocID="{0C882287-5B10-4BC2-80EF-219C52CDD060}" presName="rootText" presStyleLbl="node4" presStyleIdx="16" presStyleCnt="37" custScaleX="102312" custScaleY="234366" custLinFactNeighborX="10473" custLinFactNeighborY="-11968">
        <dgm:presLayoutVars>
          <dgm:chPref val="3"/>
        </dgm:presLayoutVars>
      </dgm:prSet>
      <dgm:spPr/>
    </dgm:pt>
    <dgm:pt modelId="{D5113A61-B9ED-4636-A42B-0B40EDFEF64F}" type="pres">
      <dgm:prSet presAssocID="{0C882287-5B10-4BC2-80EF-219C52CDD060}" presName="rootConnector" presStyleLbl="node4" presStyleIdx="16" presStyleCnt="37"/>
      <dgm:spPr/>
    </dgm:pt>
    <dgm:pt modelId="{8718C90C-D21F-4B56-BF87-7F1364D379A7}" type="pres">
      <dgm:prSet presAssocID="{0C882287-5B10-4BC2-80EF-219C52CDD060}" presName="hierChild4" presStyleCnt="0"/>
      <dgm:spPr/>
    </dgm:pt>
    <dgm:pt modelId="{668E72EF-F381-4387-9AEF-AD0FE9C89AC9}" type="pres">
      <dgm:prSet presAssocID="{0C882287-5B10-4BC2-80EF-219C52CDD060}" presName="hierChild5" presStyleCnt="0"/>
      <dgm:spPr/>
    </dgm:pt>
    <dgm:pt modelId="{8E4AE492-FBFB-403C-B332-6529651A2FC4}" type="pres">
      <dgm:prSet presAssocID="{B9C83953-86D5-4873-936A-C0B281976B38}" presName="Name37" presStyleLbl="parChTrans1D4" presStyleIdx="17" presStyleCnt="37" custSzX="666000" custSzY="1080000"/>
      <dgm:spPr/>
    </dgm:pt>
    <dgm:pt modelId="{8D1E8DB5-D7F0-431C-A250-F16189DE9DEA}" type="pres">
      <dgm:prSet presAssocID="{AFBEE259-6A2D-415D-8A5B-A195B4BEBC75}" presName="hierRoot2" presStyleCnt="0">
        <dgm:presLayoutVars>
          <dgm:hierBranch val="init"/>
        </dgm:presLayoutVars>
      </dgm:prSet>
      <dgm:spPr/>
    </dgm:pt>
    <dgm:pt modelId="{C2553BA5-38A6-4D01-9742-DFD2AA85006D}" type="pres">
      <dgm:prSet presAssocID="{AFBEE259-6A2D-415D-8A5B-A195B4BEBC75}" presName="rootComposite" presStyleCnt="0"/>
      <dgm:spPr/>
    </dgm:pt>
    <dgm:pt modelId="{9C9DAF0F-868F-4919-912B-68BD2603A97F}" type="pres">
      <dgm:prSet presAssocID="{AFBEE259-6A2D-415D-8A5B-A195B4BEBC75}" presName="rootText" presStyleLbl="node4" presStyleIdx="17" presStyleCnt="37" custScaleX="102312" custScaleY="306397" custLinFactNeighborX="16701" custLinFactNeighborY="6785">
        <dgm:presLayoutVars>
          <dgm:chPref val="3"/>
        </dgm:presLayoutVars>
      </dgm:prSet>
      <dgm:spPr/>
    </dgm:pt>
    <dgm:pt modelId="{456954F0-52F1-4684-B12C-CAE5C5EE907E}" type="pres">
      <dgm:prSet presAssocID="{AFBEE259-6A2D-415D-8A5B-A195B4BEBC75}" presName="rootConnector" presStyleLbl="node4" presStyleIdx="17" presStyleCnt="37"/>
      <dgm:spPr/>
    </dgm:pt>
    <dgm:pt modelId="{B64434DE-13F8-4D6C-B379-1B89C5969812}" type="pres">
      <dgm:prSet presAssocID="{AFBEE259-6A2D-415D-8A5B-A195B4BEBC75}" presName="hierChild4" presStyleCnt="0"/>
      <dgm:spPr/>
    </dgm:pt>
    <dgm:pt modelId="{BFC22FB2-D30C-4D43-A5AD-F116AF98D27E}" type="pres">
      <dgm:prSet presAssocID="{AFBEE259-6A2D-415D-8A5B-A195B4BEBC75}" presName="hierChild5" presStyleCnt="0"/>
      <dgm:spPr/>
    </dgm:pt>
    <dgm:pt modelId="{77C82706-21C8-4402-A727-F3DF0E196602}" type="pres">
      <dgm:prSet presAssocID="{3192668C-B4C3-4336-8FB9-E72B4D81C847}" presName="hierChild5" presStyleCnt="0"/>
      <dgm:spPr/>
    </dgm:pt>
    <dgm:pt modelId="{114BABA6-F229-441E-87F7-8F8577B0FAC6}" type="pres">
      <dgm:prSet presAssocID="{5B613ADF-BDCC-42D8-823E-B6AC988A0F6E}" presName="Name37" presStyleLbl="parChTrans1D4" presStyleIdx="18" presStyleCnt="37" custSzX="666000" custSzY="1080009"/>
      <dgm:spPr/>
    </dgm:pt>
    <dgm:pt modelId="{EA7BDD74-0889-429D-90D6-E6EAF470697A}" type="pres">
      <dgm:prSet presAssocID="{8FF9AAB4-CCB7-4DEF-8D1D-29C2D79C267B}" presName="hierRoot2" presStyleCnt="0">
        <dgm:presLayoutVars>
          <dgm:hierBranch val="init"/>
        </dgm:presLayoutVars>
      </dgm:prSet>
      <dgm:spPr/>
    </dgm:pt>
    <dgm:pt modelId="{65952467-7940-45A6-95EB-796D4BE09DF3}" type="pres">
      <dgm:prSet presAssocID="{8FF9AAB4-CCB7-4DEF-8D1D-29C2D79C267B}" presName="rootComposite" presStyleCnt="0"/>
      <dgm:spPr/>
    </dgm:pt>
    <dgm:pt modelId="{60E97539-37BA-42DE-9750-375FFA7D152F}" type="pres">
      <dgm:prSet presAssocID="{8FF9AAB4-CCB7-4DEF-8D1D-29C2D79C267B}" presName="rootText" presStyleLbl="node4" presStyleIdx="18" presStyleCnt="37" custScaleX="102312" custScaleY="397125">
        <dgm:presLayoutVars>
          <dgm:chPref val="3"/>
        </dgm:presLayoutVars>
      </dgm:prSet>
      <dgm:spPr/>
    </dgm:pt>
    <dgm:pt modelId="{B4AE6C6C-023D-4AA2-B755-CF743B3C01BD}" type="pres">
      <dgm:prSet presAssocID="{8FF9AAB4-CCB7-4DEF-8D1D-29C2D79C267B}" presName="rootConnector" presStyleLbl="node4" presStyleIdx="18" presStyleCnt="37"/>
      <dgm:spPr/>
    </dgm:pt>
    <dgm:pt modelId="{BA41F38B-52FD-4BED-8003-A6086A544A98}" type="pres">
      <dgm:prSet presAssocID="{8FF9AAB4-CCB7-4DEF-8D1D-29C2D79C267B}" presName="hierChild4" presStyleCnt="0"/>
      <dgm:spPr/>
    </dgm:pt>
    <dgm:pt modelId="{B9A128B6-A5C9-4FEE-A242-3B8154D48249}" type="pres">
      <dgm:prSet presAssocID="{8FF9AAB4-CCB7-4DEF-8D1D-29C2D79C267B}" presName="hierChild5" presStyleCnt="0"/>
      <dgm:spPr/>
    </dgm:pt>
    <dgm:pt modelId="{E5DF9622-FF63-476A-8495-BCA21CE255BE}" type="pres">
      <dgm:prSet presAssocID="{AD3D49EB-2E0E-4195-A7E7-BABCBED0410F}" presName="hierChild5" presStyleCnt="0"/>
      <dgm:spPr/>
    </dgm:pt>
    <dgm:pt modelId="{F28C9AE4-1D0B-4F58-A563-DBEF6CA0D59A}" type="pres">
      <dgm:prSet presAssocID="{0B0F6742-F9DA-4A29-BF93-A2CEB522C1AB}" presName="Name37" presStyleLbl="parChTrans1D3" presStyleIdx="12" presStyleCnt="17" custSzX="666000" custSzY="1080009"/>
      <dgm:spPr/>
    </dgm:pt>
    <dgm:pt modelId="{3104F8CD-BA02-44EC-96FA-0CBF3ABF9FE1}" type="pres">
      <dgm:prSet presAssocID="{BB59EF96-95A7-48F8-9EAD-9A0661623FB8}" presName="hierRoot2" presStyleCnt="0">
        <dgm:presLayoutVars>
          <dgm:hierBranch val="init"/>
        </dgm:presLayoutVars>
      </dgm:prSet>
      <dgm:spPr/>
    </dgm:pt>
    <dgm:pt modelId="{29F29D4A-BCBA-46F9-9A26-DC4A17449722}" type="pres">
      <dgm:prSet presAssocID="{BB59EF96-95A7-48F8-9EAD-9A0661623FB8}" presName="rootComposite" presStyleCnt="0"/>
      <dgm:spPr/>
    </dgm:pt>
    <dgm:pt modelId="{E4E7759A-AD4A-4C2D-B7F2-7A40B814A9DA}" type="pres">
      <dgm:prSet presAssocID="{BB59EF96-95A7-48F8-9EAD-9A0661623FB8}" presName="rootText" presStyleLbl="node3" presStyleIdx="12" presStyleCnt="17" custScaleX="124466" custScaleY="384715">
        <dgm:presLayoutVars>
          <dgm:chPref val="3"/>
        </dgm:presLayoutVars>
      </dgm:prSet>
      <dgm:spPr/>
    </dgm:pt>
    <dgm:pt modelId="{824713B3-7F27-4DD9-87FA-BB98362A9996}" type="pres">
      <dgm:prSet presAssocID="{BB59EF96-95A7-48F8-9EAD-9A0661623FB8}" presName="rootConnector" presStyleLbl="node3" presStyleIdx="12" presStyleCnt="17"/>
      <dgm:spPr/>
    </dgm:pt>
    <dgm:pt modelId="{7D1473A1-80B9-4F66-98C4-B8BA6362F13D}" type="pres">
      <dgm:prSet presAssocID="{BB59EF96-95A7-48F8-9EAD-9A0661623FB8}" presName="hierChild4" presStyleCnt="0"/>
      <dgm:spPr/>
    </dgm:pt>
    <dgm:pt modelId="{4486F5EA-40C8-4A53-BBA8-3080514236BF}" type="pres">
      <dgm:prSet presAssocID="{F7B71ED8-3000-4A3B-A6E5-863DD383AACB}" presName="Name37" presStyleLbl="parChTrans1D4" presStyleIdx="19" presStyleCnt="37" custSzX="666004" custSzY="1080000"/>
      <dgm:spPr/>
    </dgm:pt>
    <dgm:pt modelId="{7DA86771-6CA2-4397-A5FC-4DCD660CE188}" type="pres">
      <dgm:prSet presAssocID="{4DF5CA88-58CF-427F-AD63-DC2EA7DB0105}" presName="hierRoot2" presStyleCnt="0">
        <dgm:presLayoutVars>
          <dgm:hierBranch val="init"/>
        </dgm:presLayoutVars>
      </dgm:prSet>
      <dgm:spPr/>
    </dgm:pt>
    <dgm:pt modelId="{7F20C807-EA2B-42C3-AD2E-8618F5026ED4}" type="pres">
      <dgm:prSet presAssocID="{4DF5CA88-58CF-427F-AD63-DC2EA7DB0105}" presName="rootComposite" presStyleCnt="0"/>
      <dgm:spPr/>
    </dgm:pt>
    <dgm:pt modelId="{0812A99D-D8C0-4C8B-8319-722912525258}" type="pres">
      <dgm:prSet presAssocID="{4DF5CA88-58CF-427F-AD63-DC2EA7DB0105}" presName="rootText" presStyleLbl="node4" presStyleIdx="19" presStyleCnt="37" custScaleX="102312" custScaleY="397125" custLinFactY="184513" custLinFactNeighborX="575" custLinFactNeighborY="200000">
        <dgm:presLayoutVars>
          <dgm:chPref val="3"/>
        </dgm:presLayoutVars>
      </dgm:prSet>
      <dgm:spPr/>
    </dgm:pt>
    <dgm:pt modelId="{33F516CB-FA36-4DBD-9F51-DF2FED3C8719}" type="pres">
      <dgm:prSet presAssocID="{4DF5CA88-58CF-427F-AD63-DC2EA7DB0105}" presName="rootConnector" presStyleLbl="node4" presStyleIdx="19" presStyleCnt="37"/>
      <dgm:spPr/>
    </dgm:pt>
    <dgm:pt modelId="{CD31429A-590C-42B7-BE02-BE2C484D5206}" type="pres">
      <dgm:prSet presAssocID="{4DF5CA88-58CF-427F-AD63-DC2EA7DB0105}" presName="hierChild4" presStyleCnt="0"/>
      <dgm:spPr/>
    </dgm:pt>
    <dgm:pt modelId="{739C875E-6BB6-461D-83D5-C876F5099C19}" type="pres">
      <dgm:prSet presAssocID="{4DF5CA88-58CF-427F-AD63-DC2EA7DB0105}" presName="hierChild5" presStyleCnt="0"/>
      <dgm:spPr/>
    </dgm:pt>
    <dgm:pt modelId="{C2F2CC7F-63B5-4301-9DD9-CA11BBFAB3B4}" type="pres">
      <dgm:prSet presAssocID="{BB59EF96-95A7-48F8-9EAD-9A0661623FB8}" presName="hierChild5" presStyleCnt="0"/>
      <dgm:spPr/>
    </dgm:pt>
    <dgm:pt modelId="{C8FA410F-9314-498A-82FA-388E791B83EF}" type="pres">
      <dgm:prSet presAssocID="{C1BAADBA-9BD6-42F9-A6A1-BE0CDB48F2E0}" presName="hierChild5" presStyleCnt="0"/>
      <dgm:spPr/>
    </dgm:pt>
    <dgm:pt modelId="{2C7FE452-DD0B-4004-A15C-24BD3433C672}" type="pres">
      <dgm:prSet presAssocID="{14B6D287-4669-4BBB-A172-11F20C0F5B01}" presName="Name35" presStyleLbl="parChTrans1D2" presStyleIdx="5" presStyleCnt="7" custSzX="666000" custSzY="1080009"/>
      <dgm:spPr/>
    </dgm:pt>
    <dgm:pt modelId="{13377643-B4E9-4BFE-A98C-35182CF02EEC}" type="pres">
      <dgm:prSet presAssocID="{3295E1F3-B71A-4002-B868-E08CF2BFA232}" presName="hierRoot2" presStyleCnt="0">
        <dgm:presLayoutVars>
          <dgm:hierBranch val="init"/>
        </dgm:presLayoutVars>
      </dgm:prSet>
      <dgm:spPr/>
    </dgm:pt>
    <dgm:pt modelId="{77B6EB07-7805-4548-8FA0-4FE67D7EF3BB}" type="pres">
      <dgm:prSet presAssocID="{3295E1F3-B71A-4002-B868-E08CF2BFA232}" presName="rootComposite" presStyleCnt="0"/>
      <dgm:spPr/>
    </dgm:pt>
    <dgm:pt modelId="{88A2A949-67DA-4822-8BBE-9355476B22B9}" type="pres">
      <dgm:prSet presAssocID="{3295E1F3-B71A-4002-B868-E08CF2BFA232}" presName="rootText" presStyleLbl="node2" presStyleIdx="5" presStyleCnt="7" custScaleX="203508" custScaleY="397125">
        <dgm:presLayoutVars>
          <dgm:chPref val="3"/>
        </dgm:presLayoutVars>
      </dgm:prSet>
      <dgm:spPr/>
    </dgm:pt>
    <dgm:pt modelId="{46C5D26A-D6BA-4505-B71C-B3E0653E80D9}" type="pres">
      <dgm:prSet presAssocID="{3295E1F3-B71A-4002-B868-E08CF2BFA232}" presName="rootConnector" presStyleLbl="node2" presStyleIdx="5" presStyleCnt="7"/>
      <dgm:spPr/>
    </dgm:pt>
    <dgm:pt modelId="{A5FC411E-35B9-47F9-A5B7-C9F8EFB53AF6}" type="pres">
      <dgm:prSet presAssocID="{3295E1F3-B71A-4002-B868-E08CF2BFA232}" presName="hierChild4" presStyleCnt="0"/>
      <dgm:spPr/>
    </dgm:pt>
    <dgm:pt modelId="{28DC2DC4-8A6F-4093-98CB-80D10C473EA0}" type="pres">
      <dgm:prSet presAssocID="{9128BB61-07BC-48EB-8004-0A69E692B785}" presName="Name37" presStyleLbl="parChTrans1D3" presStyleIdx="13" presStyleCnt="17" custSzX="666000" custSzY="1080009"/>
      <dgm:spPr/>
    </dgm:pt>
    <dgm:pt modelId="{8AFF1AE0-D6CA-4E5D-8E19-EECC1D4E9197}" type="pres">
      <dgm:prSet presAssocID="{FDD99531-3C40-40BE-B2EB-F712B94EE7B6}" presName="hierRoot2" presStyleCnt="0">
        <dgm:presLayoutVars>
          <dgm:hierBranch val="init"/>
        </dgm:presLayoutVars>
      </dgm:prSet>
      <dgm:spPr/>
    </dgm:pt>
    <dgm:pt modelId="{59E3E658-16A3-4968-A42A-901A0C2C570E}" type="pres">
      <dgm:prSet presAssocID="{FDD99531-3C40-40BE-B2EB-F712B94EE7B6}" presName="rootComposite" presStyleCnt="0"/>
      <dgm:spPr/>
    </dgm:pt>
    <dgm:pt modelId="{B46B6637-967B-4476-9606-204FB16B6FFB}" type="pres">
      <dgm:prSet presAssocID="{FDD99531-3C40-40BE-B2EB-F712B94EE7B6}" presName="rootText" presStyleLbl="node3" presStyleIdx="13" presStyleCnt="17" custScaleX="113028" custScaleY="397125">
        <dgm:presLayoutVars>
          <dgm:chPref val="3"/>
        </dgm:presLayoutVars>
      </dgm:prSet>
      <dgm:spPr/>
    </dgm:pt>
    <dgm:pt modelId="{D0680135-5C1E-4BEC-9D4D-79DC548D50F6}" type="pres">
      <dgm:prSet presAssocID="{FDD99531-3C40-40BE-B2EB-F712B94EE7B6}" presName="rootConnector" presStyleLbl="node3" presStyleIdx="13" presStyleCnt="17"/>
      <dgm:spPr/>
    </dgm:pt>
    <dgm:pt modelId="{6FD2765A-E48D-4D56-9A78-3EA016CA354C}" type="pres">
      <dgm:prSet presAssocID="{FDD99531-3C40-40BE-B2EB-F712B94EE7B6}" presName="hierChild4" presStyleCnt="0"/>
      <dgm:spPr/>
    </dgm:pt>
    <dgm:pt modelId="{49CCB03A-F3F2-468B-8042-6DE687AABAD4}" type="pres">
      <dgm:prSet presAssocID="{04BC62BF-326D-4735-BF79-D50DB1FD8C1F}" presName="Name37" presStyleLbl="parChTrans1D4" presStyleIdx="20" presStyleCnt="37" custSzX="666001" custSzY="1080009"/>
      <dgm:spPr/>
    </dgm:pt>
    <dgm:pt modelId="{3D7E0354-5ABC-4389-8DB4-B791FA3BF950}" type="pres">
      <dgm:prSet presAssocID="{731FF941-5033-4898-9FE8-1EB118F79D80}" presName="hierRoot2" presStyleCnt="0">
        <dgm:presLayoutVars>
          <dgm:hierBranch val="init"/>
        </dgm:presLayoutVars>
      </dgm:prSet>
      <dgm:spPr/>
    </dgm:pt>
    <dgm:pt modelId="{6F4F62C0-E41F-4050-B751-54BCDB7A3EE3}" type="pres">
      <dgm:prSet presAssocID="{731FF941-5033-4898-9FE8-1EB118F79D80}" presName="rootComposite" presStyleCnt="0"/>
      <dgm:spPr/>
    </dgm:pt>
    <dgm:pt modelId="{E0F95DFE-1DCA-4AC1-8A24-C19A4B159A63}" type="pres">
      <dgm:prSet presAssocID="{731FF941-5033-4898-9FE8-1EB118F79D80}" presName="rootText" presStyleLbl="node4" presStyleIdx="20" presStyleCnt="37" custScaleX="102212" custScaleY="397125">
        <dgm:presLayoutVars>
          <dgm:chPref val="3"/>
        </dgm:presLayoutVars>
      </dgm:prSet>
      <dgm:spPr/>
    </dgm:pt>
    <dgm:pt modelId="{0CBA7DA2-AB6E-40B5-BDA0-B73C2A6042FB}" type="pres">
      <dgm:prSet presAssocID="{731FF941-5033-4898-9FE8-1EB118F79D80}" presName="rootConnector" presStyleLbl="node4" presStyleIdx="20" presStyleCnt="37"/>
      <dgm:spPr/>
    </dgm:pt>
    <dgm:pt modelId="{D11EF4CC-8FD2-4DAA-95B4-836406343332}" type="pres">
      <dgm:prSet presAssocID="{731FF941-5033-4898-9FE8-1EB118F79D80}" presName="hierChild4" presStyleCnt="0"/>
      <dgm:spPr/>
    </dgm:pt>
    <dgm:pt modelId="{C335C7F5-BFF2-4DD9-A636-F872BA2BBE64}" type="pres">
      <dgm:prSet presAssocID="{1F849631-33C8-49D0-9EF7-CF43C7962D3B}" presName="Name37" presStyleLbl="parChTrans1D4" presStyleIdx="21" presStyleCnt="37" custSzX="666000" custSzY="1080009"/>
      <dgm:spPr/>
    </dgm:pt>
    <dgm:pt modelId="{D20594E4-BB16-4C62-8DAB-8A0228E383F9}" type="pres">
      <dgm:prSet presAssocID="{6EE1C4C2-694C-47F7-B7C2-8AC2959D53D6}" presName="hierRoot2" presStyleCnt="0">
        <dgm:presLayoutVars>
          <dgm:hierBranch val="init"/>
        </dgm:presLayoutVars>
      </dgm:prSet>
      <dgm:spPr/>
    </dgm:pt>
    <dgm:pt modelId="{E45CD341-848E-4EAC-B604-5208A8119CCC}" type="pres">
      <dgm:prSet presAssocID="{6EE1C4C2-694C-47F7-B7C2-8AC2959D53D6}" presName="rootComposite" presStyleCnt="0"/>
      <dgm:spPr/>
    </dgm:pt>
    <dgm:pt modelId="{305D92C4-5396-4855-AE74-190A30051189}" type="pres">
      <dgm:prSet presAssocID="{6EE1C4C2-694C-47F7-B7C2-8AC2959D53D6}" presName="rootText" presStyleLbl="node4" presStyleIdx="21" presStyleCnt="37" custScaleX="102212" custScaleY="397125" custLinFactNeighborX="241">
        <dgm:presLayoutVars>
          <dgm:chPref val="3"/>
        </dgm:presLayoutVars>
      </dgm:prSet>
      <dgm:spPr/>
    </dgm:pt>
    <dgm:pt modelId="{81C06FE3-7C51-4B9C-B45D-6330AF157537}" type="pres">
      <dgm:prSet presAssocID="{6EE1C4C2-694C-47F7-B7C2-8AC2959D53D6}" presName="rootConnector" presStyleLbl="node4" presStyleIdx="21" presStyleCnt="37"/>
      <dgm:spPr/>
    </dgm:pt>
    <dgm:pt modelId="{17B74700-EF32-4116-9C98-CEAAE114BDBC}" type="pres">
      <dgm:prSet presAssocID="{6EE1C4C2-694C-47F7-B7C2-8AC2959D53D6}" presName="hierChild4" presStyleCnt="0"/>
      <dgm:spPr/>
    </dgm:pt>
    <dgm:pt modelId="{0634FF85-B7B7-4297-AFBE-FD09F48D060D}" type="pres">
      <dgm:prSet presAssocID="{D53F802D-9576-4C99-810B-5ECF6281B4A5}" presName="Name37" presStyleLbl="parChTrans1D4" presStyleIdx="22" presStyleCnt="37" custSzX="666001" custSzY="1080000"/>
      <dgm:spPr/>
    </dgm:pt>
    <dgm:pt modelId="{267F6F6D-B450-4F37-BB3D-001A8DAA829C}" type="pres">
      <dgm:prSet presAssocID="{0A6E0248-6655-4265-84FF-EB5965650736}" presName="hierRoot2" presStyleCnt="0">
        <dgm:presLayoutVars>
          <dgm:hierBranch val="init"/>
        </dgm:presLayoutVars>
      </dgm:prSet>
      <dgm:spPr/>
    </dgm:pt>
    <dgm:pt modelId="{013F60BD-6524-4795-897A-A7C02DAB65A4}" type="pres">
      <dgm:prSet presAssocID="{0A6E0248-6655-4265-84FF-EB5965650736}" presName="rootComposite" presStyleCnt="0"/>
      <dgm:spPr/>
    </dgm:pt>
    <dgm:pt modelId="{9CD2B583-F8BF-43C5-AEA8-C6F77AB3F11E}" type="pres">
      <dgm:prSet presAssocID="{0A6E0248-6655-4265-84FF-EB5965650736}" presName="rootText" presStyleLbl="node4" presStyleIdx="22" presStyleCnt="37" custScaleX="102212" custScaleY="397125">
        <dgm:presLayoutVars>
          <dgm:chPref val="3"/>
        </dgm:presLayoutVars>
      </dgm:prSet>
      <dgm:spPr/>
    </dgm:pt>
    <dgm:pt modelId="{9808C2B1-1BB3-4821-8A00-6AF825991CB9}" type="pres">
      <dgm:prSet presAssocID="{0A6E0248-6655-4265-84FF-EB5965650736}" presName="rootConnector" presStyleLbl="node4" presStyleIdx="22" presStyleCnt="37"/>
      <dgm:spPr/>
    </dgm:pt>
    <dgm:pt modelId="{DD98F4CF-515B-4096-AE75-89632F716C52}" type="pres">
      <dgm:prSet presAssocID="{0A6E0248-6655-4265-84FF-EB5965650736}" presName="hierChild4" presStyleCnt="0"/>
      <dgm:spPr/>
    </dgm:pt>
    <dgm:pt modelId="{A51A566A-07FB-43C1-9DBA-308C1498D640}" type="pres">
      <dgm:prSet presAssocID="{0A6E0248-6655-4265-84FF-EB5965650736}" presName="hierChild5" presStyleCnt="0"/>
      <dgm:spPr/>
    </dgm:pt>
    <dgm:pt modelId="{7F7D204C-05C8-4D47-8189-5175C5EC0D01}" type="pres">
      <dgm:prSet presAssocID="{6EE1C4C2-694C-47F7-B7C2-8AC2959D53D6}" presName="hierChild5" presStyleCnt="0"/>
      <dgm:spPr/>
    </dgm:pt>
    <dgm:pt modelId="{B70A37E4-3429-4A71-A69C-6D23E46E9552}" type="pres">
      <dgm:prSet presAssocID="{731FF941-5033-4898-9FE8-1EB118F79D80}" presName="hierChild5" presStyleCnt="0"/>
      <dgm:spPr/>
    </dgm:pt>
    <dgm:pt modelId="{3647B5F7-B2FE-4E7F-8A0E-195660CCAF49}" type="pres">
      <dgm:prSet presAssocID="{18DF45DA-ACC1-4632-B06F-B422B7D38F1B}" presName="Name37" presStyleLbl="parChTrans1D4" presStyleIdx="23" presStyleCnt="37" custSzX="666001" custSzY="1080009"/>
      <dgm:spPr/>
    </dgm:pt>
    <dgm:pt modelId="{5C16298B-CEAD-44BE-8159-A075224DC41A}" type="pres">
      <dgm:prSet presAssocID="{22BBBCD3-E569-4C7E-95CE-C676FF1DF12B}" presName="hierRoot2" presStyleCnt="0">
        <dgm:presLayoutVars>
          <dgm:hierBranch val="init"/>
        </dgm:presLayoutVars>
      </dgm:prSet>
      <dgm:spPr/>
    </dgm:pt>
    <dgm:pt modelId="{168F937A-D7B7-4C2C-A92E-16E73486F39A}" type="pres">
      <dgm:prSet presAssocID="{22BBBCD3-E569-4C7E-95CE-C676FF1DF12B}" presName="rootComposite" presStyleCnt="0"/>
      <dgm:spPr/>
    </dgm:pt>
    <dgm:pt modelId="{A4D39C1F-4EB3-4EDD-BB66-5F1447518E58}" type="pres">
      <dgm:prSet presAssocID="{22BBBCD3-E569-4C7E-95CE-C676FF1DF12B}" presName="rootText" presStyleLbl="node4" presStyleIdx="23" presStyleCnt="37" custScaleX="102212" custScaleY="397125">
        <dgm:presLayoutVars>
          <dgm:chPref val="3"/>
        </dgm:presLayoutVars>
      </dgm:prSet>
      <dgm:spPr/>
    </dgm:pt>
    <dgm:pt modelId="{2BE5BBB5-2245-4B29-B757-BD467CFC56FB}" type="pres">
      <dgm:prSet presAssocID="{22BBBCD3-E569-4C7E-95CE-C676FF1DF12B}" presName="rootConnector" presStyleLbl="node4" presStyleIdx="23" presStyleCnt="37"/>
      <dgm:spPr/>
    </dgm:pt>
    <dgm:pt modelId="{017531DE-A2F1-463F-BC97-F24E8A2B6921}" type="pres">
      <dgm:prSet presAssocID="{22BBBCD3-E569-4C7E-95CE-C676FF1DF12B}" presName="hierChild4" presStyleCnt="0"/>
      <dgm:spPr/>
    </dgm:pt>
    <dgm:pt modelId="{A722CA14-6C26-47CB-B1E1-D56266CCD9CB}" type="pres">
      <dgm:prSet presAssocID="{EA51DF41-BCC7-404F-BDF3-CBED94CD9054}" presName="Name37" presStyleLbl="parChTrans1D4" presStyleIdx="24" presStyleCnt="37" custSzX="666000" custSzY="1080009"/>
      <dgm:spPr/>
    </dgm:pt>
    <dgm:pt modelId="{2E8BE5D5-D949-4D61-B190-3B43B1C869A0}" type="pres">
      <dgm:prSet presAssocID="{2A2BC596-31B8-4A18-BED9-3AFE34D9BC9C}" presName="hierRoot2" presStyleCnt="0">
        <dgm:presLayoutVars>
          <dgm:hierBranch val="init"/>
        </dgm:presLayoutVars>
      </dgm:prSet>
      <dgm:spPr/>
    </dgm:pt>
    <dgm:pt modelId="{D97C5C81-4986-4F6F-A03A-421651DA6E30}" type="pres">
      <dgm:prSet presAssocID="{2A2BC596-31B8-4A18-BED9-3AFE34D9BC9C}" presName="rootComposite" presStyleCnt="0"/>
      <dgm:spPr/>
    </dgm:pt>
    <dgm:pt modelId="{FA526FC5-38C6-4792-84F4-D250B9D892F2}" type="pres">
      <dgm:prSet presAssocID="{2A2BC596-31B8-4A18-BED9-3AFE34D9BC9C}" presName="rootText" presStyleLbl="node4" presStyleIdx="24" presStyleCnt="37" custScaleX="102212" custScaleY="397125">
        <dgm:presLayoutVars>
          <dgm:chPref val="3"/>
        </dgm:presLayoutVars>
      </dgm:prSet>
      <dgm:spPr/>
    </dgm:pt>
    <dgm:pt modelId="{B470D441-E28B-4754-A3F2-BE78138B6AC1}" type="pres">
      <dgm:prSet presAssocID="{2A2BC596-31B8-4A18-BED9-3AFE34D9BC9C}" presName="rootConnector" presStyleLbl="node4" presStyleIdx="24" presStyleCnt="37"/>
      <dgm:spPr/>
    </dgm:pt>
    <dgm:pt modelId="{CA854496-B426-4C02-B5A1-0E495795AB98}" type="pres">
      <dgm:prSet presAssocID="{2A2BC596-31B8-4A18-BED9-3AFE34D9BC9C}" presName="hierChild4" presStyleCnt="0"/>
      <dgm:spPr/>
    </dgm:pt>
    <dgm:pt modelId="{8C3FFAE3-E33A-4BBE-8A2F-53EAFAD3BA8F}" type="pres">
      <dgm:prSet presAssocID="{D27BAC5B-50BA-448D-8511-C92DF6D74E1F}" presName="Name37" presStyleLbl="parChTrans1D4" presStyleIdx="25" presStyleCnt="37" custSzX="666001" custSzY="1080000"/>
      <dgm:spPr/>
    </dgm:pt>
    <dgm:pt modelId="{22314796-EE20-4E2D-8C92-A183C2ABB721}" type="pres">
      <dgm:prSet presAssocID="{CA0CD715-9195-4F54-836D-3972FE1F5126}" presName="hierRoot2" presStyleCnt="0">
        <dgm:presLayoutVars>
          <dgm:hierBranch val="init"/>
        </dgm:presLayoutVars>
      </dgm:prSet>
      <dgm:spPr/>
    </dgm:pt>
    <dgm:pt modelId="{84E24DD9-3247-48E8-A766-1EA85786776E}" type="pres">
      <dgm:prSet presAssocID="{CA0CD715-9195-4F54-836D-3972FE1F5126}" presName="rootComposite" presStyleCnt="0"/>
      <dgm:spPr/>
    </dgm:pt>
    <dgm:pt modelId="{5A89CBE2-6861-4B71-B407-D408D1CCF2A1}" type="pres">
      <dgm:prSet presAssocID="{CA0CD715-9195-4F54-836D-3972FE1F5126}" presName="rootText" presStyleLbl="node4" presStyleIdx="25" presStyleCnt="37" custScaleX="102212" custScaleY="397125">
        <dgm:presLayoutVars>
          <dgm:chPref val="3"/>
        </dgm:presLayoutVars>
      </dgm:prSet>
      <dgm:spPr/>
    </dgm:pt>
    <dgm:pt modelId="{F3313074-6F70-4F54-A2B4-CACCD0A172B1}" type="pres">
      <dgm:prSet presAssocID="{CA0CD715-9195-4F54-836D-3972FE1F5126}" presName="rootConnector" presStyleLbl="node4" presStyleIdx="25" presStyleCnt="37"/>
      <dgm:spPr/>
    </dgm:pt>
    <dgm:pt modelId="{1ACD35C2-F8FE-48F2-A938-9340E0743C2D}" type="pres">
      <dgm:prSet presAssocID="{CA0CD715-9195-4F54-836D-3972FE1F5126}" presName="hierChild4" presStyleCnt="0"/>
      <dgm:spPr/>
    </dgm:pt>
    <dgm:pt modelId="{727675C2-47A9-4EAF-91BE-B33642241157}" type="pres">
      <dgm:prSet presAssocID="{CA0CD715-9195-4F54-836D-3972FE1F5126}" presName="hierChild5" presStyleCnt="0"/>
      <dgm:spPr/>
    </dgm:pt>
    <dgm:pt modelId="{09F81473-800B-4745-BA48-2B7EBFC06D52}" type="pres">
      <dgm:prSet presAssocID="{2A2BC596-31B8-4A18-BED9-3AFE34D9BC9C}" presName="hierChild5" presStyleCnt="0"/>
      <dgm:spPr/>
    </dgm:pt>
    <dgm:pt modelId="{DD6AAF44-56C3-47B0-8BB7-1EA04AC20DAE}" type="pres">
      <dgm:prSet presAssocID="{22BBBCD3-E569-4C7E-95CE-C676FF1DF12B}" presName="hierChild5" presStyleCnt="0"/>
      <dgm:spPr/>
    </dgm:pt>
    <dgm:pt modelId="{BEBB10A3-0453-403A-827D-99E5AFF2089C}" type="pres">
      <dgm:prSet presAssocID="{FDD99531-3C40-40BE-B2EB-F712B94EE7B6}" presName="hierChild5" presStyleCnt="0"/>
      <dgm:spPr/>
    </dgm:pt>
    <dgm:pt modelId="{A92D94FA-35F9-4A61-92E1-9DE07D60E573}" type="pres">
      <dgm:prSet presAssocID="{DF64D6CF-9522-4F23-8A6B-95354FFDD14B}" presName="Name37" presStyleLbl="parChTrans1D3" presStyleIdx="14" presStyleCnt="17" custSzX="666000"/>
      <dgm:spPr/>
    </dgm:pt>
    <dgm:pt modelId="{D219817A-D7B4-42C5-A525-1F9EDAD3AEBD}" type="pres">
      <dgm:prSet presAssocID="{8569BDB1-360C-4108-A07C-778A6A3DF8C4}" presName="hierRoot2" presStyleCnt="0">
        <dgm:presLayoutVars>
          <dgm:hierBranch val="init"/>
        </dgm:presLayoutVars>
      </dgm:prSet>
      <dgm:spPr/>
    </dgm:pt>
    <dgm:pt modelId="{9A4E3388-20EB-437A-9133-D46EE078600A}" type="pres">
      <dgm:prSet presAssocID="{8569BDB1-360C-4108-A07C-778A6A3DF8C4}" presName="rootComposite" presStyleCnt="0"/>
      <dgm:spPr/>
    </dgm:pt>
    <dgm:pt modelId="{49960A38-0995-4DAB-8B5E-E0CD0A13615C}" type="pres">
      <dgm:prSet presAssocID="{8569BDB1-360C-4108-A07C-778A6A3DF8C4}" presName="rootText" presStyleLbl="node3" presStyleIdx="14" presStyleCnt="17" custScaleX="113028" custScaleY="406637">
        <dgm:presLayoutVars>
          <dgm:chPref val="3"/>
        </dgm:presLayoutVars>
      </dgm:prSet>
      <dgm:spPr/>
    </dgm:pt>
    <dgm:pt modelId="{53815BF5-120D-435D-A57D-395B7CC4A64C}" type="pres">
      <dgm:prSet presAssocID="{8569BDB1-360C-4108-A07C-778A6A3DF8C4}" presName="rootConnector" presStyleLbl="node3" presStyleIdx="14" presStyleCnt="17"/>
      <dgm:spPr/>
    </dgm:pt>
    <dgm:pt modelId="{A1940135-10F8-460A-B982-FA04F2CA6DC0}" type="pres">
      <dgm:prSet presAssocID="{8569BDB1-360C-4108-A07C-778A6A3DF8C4}" presName="hierChild4" presStyleCnt="0"/>
      <dgm:spPr/>
    </dgm:pt>
    <dgm:pt modelId="{84DE63FA-8E57-43E3-A327-8980D580B713}" type="pres">
      <dgm:prSet presAssocID="{679ADB2B-443B-4898-9770-173DB52D862C}" presName="Name37" presStyleLbl="parChTrans1D4" presStyleIdx="26" presStyleCnt="37" custSzX="666001"/>
      <dgm:spPr/>
    </dgm:pt>
    <dgm:pt modelId="{3867BECB-5419-49C0-B0D1-275B0EEF08B4}" type="pres">
      <dgm:prSet presAssocID="{8E585D26-67D9-48B7-96FB-0E7AAA5F1DAC}" presName="hierRoot2" presStyleCnt="0">
        <dgm:presLayoutVars>
          <dgm:hierBranch val="init"/>
        </dgm:presLayoutVars>
      </dgm:prSet>
      <dgm:spPr/>
    </dgm:pt>
    <dgm:pt modelId="{78CE28A6-7831-48D6-A744-7F75B5B2DDA8}" type="pres">
      <dgm:prSet presAssocID="{8E585D26-67D9-48B7-96FB-0E7AAA5F1DAC}" presName="rootComposite" presStyleCnt="0"/>
      <dgm:spPr/>
    </dgm:pt>
    <dgm:pt modelId="{C6F124D9-9D7F-4A7B-B04F-1407FAAB2F93}" type="pres">
      <dgm:prSet presAssocID="{8E585D26-67D9-48B7-96FB-0E7AAA5F1DAC}" presName="rootText" presStyleLbl="node4" presStyleIdx="26" presStyleCnt="37" custScaleX="102312" custScaleY="407035">
        <dgm:presLayoutVars>
          <dgm:chPref val="3"/>
        </dgm:presLayoutVars>
      </dgm:prSet>
      <dgm:spPr/>
    </dgm:pt>
    <dgm:pt modelId="{29323C6E-840A-4E72-B361-B98749894C6B}" type="pres">
      <dgm:prSet presAssocID="{8E585D26-67D9-48B7-96FB-0E7AAA5F1DAC}" presName="rootConnector" presStyleLbl="node4" presStyleIdx="26" presStyleCnt="37"/>
      <dgm:spPr/>
    </dgm:pt>
    <dgm:pt modelId="{BDA13B4C-6CF2-42EB-A2DC-319FF12475C5}" type="pres">
      <dgm:prSet presAssocID="{8E585D26-67D9-48B7-96FB-0E7AAA5F1DAC}" presName="hierChild4" presStyleCnt="0"/>
      <dgm:spPr/>
    </dgm:pt>
    <dgm:pt modelId="{CF1101E0-0FFD-49C0-A7B3-3BFAD6880BC3}" type="pres">
      <dgm:prSet presAssocID="{4052AF14-FAFD-4480-B558-1210CB64C392}" presName="Name37" presStyleLbl="parChTrans1D4" presStyleIdx="27" presStyleCnt="37" custSzX="666005"/>
      <dgm:spPr/>
    </dgm:pt>
    <dgm:pt modelId="{16127CC6-BE22-49D6-A670-D70672922A78}" type="pres">
      <dgm:prSet presAssocID="{616A70C7-1418-4460-82D8-EB4019260142}" presName="hierRoot2" presStyleCnt="0">
        <dgm:presLayoutVars>
          <dgm:hierBranch val="init"/>
        </dgm:presLayoutVars>
      </dgm:prSet>
      <dgm:spPr/>
    </dgm:pt>
    <dgm:pt modelId="{48F93FDC-78B5-407E-A5FD-F87FCE9C5044}" type="pres">
      <dgm:prSet presAssocID="{616A70C7-1418-4460-82D8-EB4019260142}" presName="rootComposite" presStyleCnt="0"/>
      <dgm:spPr/>
    </dgm:pt>
    <dgm:pt modelId="{98138FFC-751F-49F9-8A67-CC5A7704BD7E}" type="pres">
      <dgm:prSet presAssocID="{616A70C7-1418-4460-82D8-EB4019260142}" presName="rootText" presStyleLbl="node4" presStyleIdx="27" presStyleCnt="37" custScaleX="102312" custScaleY="407035">
        <dgm:presLayoutVars>
          <dgm:chPref val="3"/>
        </dgm:presLayoutVars>
      </dgm:prSet>
      <dgm:spPr/>
    </dgm:pt>
    <dgm:pt modelId="{B25A85D0-6CAF-49AB-ACB8-2B3CE597A967}" type="pres">
      <dgm:prSet presAssocID="{616A70C7-1418-4460-82D8-EB4019260142}" presName="rootConnector" presStyleLbl="node4" presStyleIdx="27" presStyleCnt="37"/>
      <dgm:spPr/>
    </dgm:pt>
    <dgm:pt modelId="{A6991C40-0FCB-4411-9BDE-FFF5C4D3AF68}" type="pres">
      <dgm:prSet presAssocID="{616A70C7-1418-4460-82D8-EB4019260142}" presName="hierChild4" presStyleCnt="0"/>
      <dgm:spPr/>
    </dgm:pt>
    <dgm:pt modelId="{05CC5D04-65E6-4FD3-A032-448FE991483C}" type="pres">
      <dgm:prSet presAssocID="{1971DD27-2698-4CFD-94E0-395D5A5E1F39}" presName="Name37" presStyleLbl="parChTrans1D4" presStyleIdx="28" presStyleCnt="37"/>
      <dgm:spPr/>
    </dgm:pt>
    <dgm:pt modelId="{36196971-2FF9-4188-BD9C-FA9A53058072}" type="pres">
      <dgm:prSet presAssocID="{65CB016E-0FEA-4F67-B5A9-DE7F5CF9774B}" presName="hierRoot2" presStyleCnt="0">
        <dgm:presLayoutVars>
          <dgm:hierBranch val="init"/>
        </dgm:presLayoutVars>
      </dgm:prSet>
      <dgm:spPr/>
    </dgm:pt>
    <dgm:pt modelId="{A97623EB-4B6F-4327-9E63-3D25B7F8180E}" type="pres">
      <dgm:prSet presAssocID="{65CB016E-0FEA-4F67-B5A9-DE7F5CF9774B}" presName="rootComposite" presStyleCnt="0"/>
      <dgm:spPr/>
    </dgm:pt>
    <dgm:pt modelId="{4ECC4576-B155-4DD4-95D2-FF0DB1DCB61E}" type="pres">
      <dgm:prSet presAssocID="{65CB016E-0FEA-4F67-B5A9-DE7F5CF9774B}" presName="rootText" presStyleLbl="node4" presStyleIdx="28" presStyleCnt="37" custScaleX="102284" custScaleY="396636" custLinFactNeighborX="-2406" custLinFactNeighborY="-31272">
        <dgm:presLayoutVars>
          <dgm:chPref val="3"/>
        </dgm:presLayoutVars>
      </dgm:prSet>
      <dgm:spPr/>
    </dgm:pt>
    <dgm:pt modelId="{EAA91A83-EFB5-43C8-871C-4CC5AC3C5EAB}" type="pres">
      <dgm:prSet presAssocID="{65CB016E-0FEA-4F67-B5A9-DE7F5CF9774B}" presName="rootConnector" presStyleLbl="node4" presStyleIdx="28" presStyleCnt="37"/>
      <dgm:spPr/>
    </dgm:pt>
    <dgm:pt modelId="{87A96927-EA4A-4B49-891D-3F2E55DE2FD2}" type="pres">
      <dgm:prSet presAssocID="{65CB016E-0FEA-4F67-B5A9-DE7F5CF9774B}" presName="hierChild4" presStyleCnt="0"/>
      <dgm:spPr/>
    </dgm:pt>
    <dgm:pt modelId="{46AFB1D8-20AA-4905-97B7-CF9417EB07D3}" type="pres">
      <dgm:prSet presAssocID="{65CB016E-0FEA-4F67-B5A9-DE7F5CF9774B}" presName="hierChild5" presStyleCnt="0"/>
      <dgm:spPr/>
    </dgm:pt>
    <dgm:pt modelId="{425EE17E-4FAF-4556-AB0B-FAC7591647CB}" type="pres">
      <dgm:prSet presAssocID="{616A70C7-1418-4460-82D8-EB4019260142}" presName="hierChild5" presStyleCnt="0"/>
      <dgm:spPr/>
    </dgm:pt>
    <dgm:pt modelId="{3B5040E4-2C1D-452B-9249-8CF2784397F0}" type="pres">
      <dgm:prSet presAssocID="{8E585D26-67D9-48B7-96FB-0E7AAA5F1DAC}" presName="hierChild5" presStyleCnt="0"/>
      <dgm:spPr/>
    </dgm:pt>
    <dgm:pt modelId="{DD098A13-9428-43E8-9EEB-5A1926325173}" type="pres">
      <dgm:prSet presAssocID="{22E7E5DF-572D-4883-B55D-CBD7A7F60217}" presName="Name37" presStyleLbl="parChTrans1D4" presStyleIdx="29" presStyleCnt="37" custSzX="666001"/>
      <dgm:spPr/>
    </dgm:pt>
    <dgm:pt modelId="{C3040E2A-5BF1-4ABB-B21E-04781484B3DF}" type="pres">
      <dgm:prSet presAssocID="{6BC7185B-7BF0-44E5-AE5E-D0558E49866C}" presName="hierRoot2" presStyleCnt="0">
        <dgm:presLayoutVars>
          <dgm:hierBranch val="init"/>
        </dgm:presLayoutVars>
      </dgm:prSet>
      <dgm:spPr/>
    </dgm:pt>
    <dgm:pt modelId="{994F7CD3-08FC-4BE3-82A7-1F1D5BE28DB9}" type="pres">
      <dgm:prSet presAssocID="{6BC7185B-7BF0-44E5-AE5E-D0558E49866C}" presName="rootComposite" presStyleCnt="0"/>
      <dgm:spPr/>
    </dgm:pt>
    <dgm:pt modelId="{96CB9B18-583B-4A1B-83A1-BE01FB7DE8A3}" type="pres">
      <dgm:prSet presAssocID="{6BC7185B-7BF0-44E5-AE5E-D0558E49866C}" presName="rootText" presStyleLbl="node4" presStyleIdx="29" presStyleCnt="37" custScaleX="102312" custScaleY="407035">
        <dgm:presLayoutVars>
          <dgm:chPref val="3"/>
        </dgm:presLayoutVars>
      </dgm:prSet>
      <dgm:spPr/>
    </dgm:pt>
    <dgm:pt modelId="{F67A2584-6067-4E5C-B711-E92AF403A1BF}" type="pres">
      <dgm:prSet presAssocID="{6BC7185B-7BF0-44E5-AE5E-D0558E49866C}" presName="rootConnector" presStyleLbl="node4" presStyleIdx="29" presStyleCnt="37"/>
      <dgm:spPr/>
    </dgm:pt>
    <dgm:pt modelId="{8DFC255C-DF0E-4E42-9E08-1558E8CE0BF4}" type="pres">
      <dgm:prSet presAssocID="{6BC7185B-7BF0-44E5-AE5E-D0558E49866C}" presName="hierChild4" presStyleCnt="0"/>
      <dgm:spPr/>
    </dgm:pt>
    <dgm:pt modelId="{459EC890-CA3B-4FA6-83B5-4FB59B196220}" type="pres">
      <dgm:prSet presAssocID="{A5C01B94-3518-4A3C-9E99-763023AAC398}" presName="Name37" presStyleLbl="parChTrans1D4" presStyleIdx="30" presStyleCnt="37" custSzX="666005"/>
      <dgm:spPr/>
    </dgm:pt>
    <dgm:pt modelId="{8C89146F-3384-4A91-AB82-AA8B4ADDB323}" type="pres">
      <dgm:prSet presAssocID="{DC086DAD-0E2A-47A4-8A20-F27987987976}" presName="hierRoot2" presStyleCnt="0">
        <dgm:presLayoutVars>
          <dgm:hierBranch val="init"/>
        </dgm:presLayoutVars>
      </dgm:prSet>
      <dgm:spPr/>
    </dgm:pt>
    <dgm:pt modelId="{A18A9D2D-42C1-45B7-86C9-0DDBAF9D2D4D}" type="pres">
      <dgm:prSet presAssocID="{DC086DAD-0E2A-47A4-8A20-F27987987976}" presName="rootComposite" presStyleCnt="0"/>
      <dgm:spPr/>
    </dgm:pt>
    <dgm:pt modelId="{44931E14-2A0E-471E-AD71-40BF8D842CDC}" type="pres">
      <dgm:prSet presAssocID="{DC086DAD-0E2A-47A4-8A20-F27987987976}" presName="rootText" presStyleLbl="node4" presStyleIdx="30" presStyleCnt="37" custScaleX="102312" custScaleY="407035">
        <dgm:presLayoutVars>
          <dgm:chPref val="3"/>
        </dgm:presLayoutVars>
      </dgm:prSet>
      <dgm:spPr/>
    </dgm:pt>
    <dgm:pt modelId="{50D08E07-838C-4281-BCF2-79AE79546A58}" type="pres">
      <dgm:prSet presAssocID="{DC086DAD-0E2A-47A4-8A20-F27987987976}" presName="rootConnector" presStyleLbl="node4" presStyleIdx="30" presStyleCnt="37"/>
      <dgm:spPr/>
    </dgm:pt>
    <dgm:pt modelId="{B8D8BDE3-0E46-48FA-B550-056F50529AC0}" type="pres">
      <dgm:prSet presAssocID="{DC086DAD-0E2A-47A4-8A20-F27987987976}" presName="hierChild4" presStyleCnt="0"/>
      <dgm:spPr/>
    </dgm:pt>
    <dgm:pt modelId="{6748433E-AA78-402F-9414-683B4627A5A2}" type="pres">
      <dgm:prSet presAssocID="{DC086DAD-0E2A-47A4-8A20-F27987987976}" presName="hierChild5" presStyleCnt="0"/>
      <dgm:spPr/>
    </dgm:pt>
    <dgm:pt modelId="{057375C1-3502-4623-BAA8-022F06CBA154}" type="pres">
      <dgm:prSet presAssocID="{6BC7185B-7BF0-44E5-AE5E-D0558E49866C}" presName="hierChild5" presStyleCnt="0"/>
      <dgm:spPr/>
    </dgm:pt>
    <dgm:pt modelId="{6EF67F76-BC1A-43E6-86A5-E8F57EADF0EA}" type="pres">
      <dgm:prSet presAssocID="{8569BDB1-360C-4108-A07C-778A6A3DF8C4}" presName="hierChild5" presStyleCnt="0"/>
      <dgm:spPr/>
    </dgm:pt>
    <dgm:pt modelId="{09B27597-6A3B-431B-B0E1-E3EE4E4EF02C}" type="pres">
      <dgm:prSet presAssocID="{3295E1F3-B71A-4002-B868-E08CF2BFA232}" presName="hierChild5" presStyleCnt="0"/>
      <dgm:spPr/>
    </dgm:pt>
    <dgm:pt modelId="{7B3F6346-4802-4067-8F12-F0D544495F7F}" type="pres">
      <dgm:prSet presAssocID="{17D0A380-A2D3-482F-94C0-6B98F506A255}" presName="Name35" presStyleLbl="parChTrans1D2" presStyleIdx="6" presStyleCnt="7" custSzX="666000" custSzY="1080009"/>
      <dgm:spPr/>
    </dgm:pt>
    <dgm:pt modelId="{5E7F1C44-5636-49FD-A2DA-344D9C1A803A}" type="pres">
      <dgm:prSet presAssocID="{104391C4-92B3-430F-A9F5-BDEC380CA18B}" presName="hierRoot2" presStyleCnt="0">
        <dgm:presLayoutVars>
          <dgm:hierBranch val="init"/>
        </dgm:presLayoutVars>
      </dgm:prSet>
      <dgm:spPr/>
    </dgm:pt>
    <dgm:pt modelId="{46BF9879-070D-486C-A5B0-05A9EA68A49A}" type="pres">
      <dgm:prSet presAssocID="{104391C4-92B3-430F-A9F5-BDEC380CA18B}" presName="rootComposite" presStyleCnt="0"/>
      <dgm:spPr/>
    </dgm:pt>
    <dgm:pt modelId="{D0968EC2-FA22-404A-9CA1-295C22D7D66E}" type="pres">
      <dgm:prSet presAssocID="{104391C4-92B3-430F-A9F5-BDEC380CA18B}" presName="rootText" presStyleLbl="node2" presStyleIdx="6" presStyleCnt="7" custScaleX="203508" custScaleY="397126">
        <dgm:presLayoutVars>
          <dgm:chPref val="3"/>
        </dgm:presLayoutVars>
      </dgm:prSet>
      <dgm:spPr/>
    </dgm:pt>
    <dgm:pt modelId="{81CB3514-FEAE-40CB-BEE2-BDD56CADD0AF}" type="pres">
      <dgm:prSet presAssocID="{104391C4-92B3-430F-A9F5-BDEC380CA18B}" presName="rootConnector" presStyleLbl="node2" presStyleIdx="6" presStyleCnt="7"/>
      <dgm:spPr/>
    </dgm:pt>
    <dgm:pt modelId="{57309B20-1405-4A13-9CA5-9C9B8F71468F}" type="pres">
      <dgm:prSet presAssocID="{104391C4-92B3-430F-A9F5-BDEC380CA18B}" presName="hierChild4" presStyleCnt="0"/>
      <dgm:spPr/>
    </dgm:pt>
    <dgm:pt modelId="{923C9367-EF93-476D-AC17-AE976F2F74FF}" type="pres">
      <dgm:prSet presAssocID="{F91F7719-286F-41CB-94EA-1769074A488A}" presName="Name37" presStyleLbl="parChTrans1D3" presStyleIdx="15" presStyleCnt="17" custSzX="666001" custSzY="1080009"/>
      <dgm:spPr/>
    </dgm:pt>
    <dgm:pt modelId="{E8D73418-2E8F-468D-AF2D-B34DCA91309E}" type="pres">
      <dgm:prSet presAssocID="{E1FE5675-CD43-4103-BB34-3129A469EB38}" presName="hierRoot2" presStyleCnt="0">
        <dgm:presLayoutVars>
          <dgm:hierBranch val="init"/>
        </dgm:presLayoutVars>
      </dgm:prSet>
      <dgm:spPr/>
    </dgm:pt>
    <dgm:pt modelId="{A3FC99C9-7708-4A54-B91F-C1D34A3554F7}" type="pres">
      <dgm:prSet presAssocID="{E1FE5675-CD43-4103-BB34-3129A469EB38}" presName="rootComposite" presStyleCnt="0"/>
      <dgm:spPr/>
    </dgm:pt>
    <dgm:pt modelId="{DFA3646C-B047-451B-8296-2773CC3B0767}" type="pres">
      <dgm:prSet presAssocID="{E1FE5675-CD43-4103-BB34-3129A469EB38}" presName="rootText" presStyleLbl="node3" presStyleIdx="15" presStyleCnt="17" custScaleX="112917" custScaleY="397126">
        <dgm:presLayoutVars>
          <dgm:chPref val="3"/>
        </dgm:presLayoutVars>
      </dgm:prSet>
      <dgm:spPr/>
    </dgm:pt>
    <dgm:pt modelId="{5840D338-0580-4FBD-A588-0DB309C0E32E}" type="pres">
      <dgm:prSet presAssocID="{E1FE5675-CD43-4103-BB34-3129A469EB38}" presName="rootConnector" presStyleLbl="node3" presStyleIdx="15" presStyleCnt="17"/>
      <dgm:spPr/>
    </dgm:pt>
    <dgm:pt modelId="{2734039D-7A9A-4696-A2C8-761D155E2A02}" type="pres">
      <dgm:prSet presAssocID="{E1FE5675-CD43-4103-BB34-3129A469EB38}" presName="hierChild4" presStyleCnt="0"/>
      <dgm:spPr/>
    </dgm:pt>
    <dgm:pt modelId="{A26F0B09-8110-4D34-9C9B-FD9A69338A73}" type="pres">
      <dgm:prSet presAssocID="{962E6E71-D0D7-44D1-A8EC-444529672325}" presName="Name37" presStyleLbl="parChTrans1D4" presStyleIdx="31" presStyleCnt="37" custSzX="666000" custSzY="1080009"/>
      <dgm:spPr/>
    </dgm:pt>
    <dgm:pt modelId="{5358FA90-BC40-4071-834B-DFD5B4C43F80}" type="pres">
      <dgm:prSet presAssocID="{2E7260E2-FDB7-49A3-B3AE-AC34F2101503}" presName="hierRoot2" presStyleCnt="0">
        <dgm:presLayoutVars>
          <dgm:hierBranch val="init"/>
        </dgm:presLayoutVars>
      </dgm:prSet>
      <dgm:spPr/>
    </dgm:pt>
    <dgm:pt modelId="{C9327568-032D-4D51-90F9-A19EB177E083}" type="pres">
      <dgm:prSet presAssocID="{2E7260E2-FDB7-49A3-B3AE-AC34F2101503}" presName="rootComposite" presStyleCnt="0"/>
      <dgm:spPr/>
    </dgm:pt>
    <dgm:pt modelId="{1D199038-8E6F-406E-BA6E-51F981170F65}" type="pres">
      <dgm:prSet presAssocID="{2E7260E2-FDB7-49A3-B3AE-AC34F2101503}" presName="rootText" presStyleLbl="node4" presStyleIdx="31" presStyleCnt="37" custScaleX="102212" custScaleY="397126">
        <dgm:presLayoutVars>
          <dgm:chPref val="3"/>
        </dgm:presLayoutVars>
      </dgm:prSet>
      <dgm:spPr/>
    </dgm:pt>
    <dgm:pt modelId="{6F52EFAA-0C52-44A5-8B61-44F6FD39A60A}" type="pres">
      <dgm:prSet presAssocID="{2E7260E2-FDB7-49A3-B3AE-AC34F2101503}" presName="rootConnector" presStyleLbl="node4" presStyleIdx="31" presStyleCnt="37"/>
      <dgm:spPr/>
    </dgm:pt>
    <dgm:pt modelId="{D3252FBE-EF9F-46E8-841F-30C9F7B26938}" type="pres">
      <dgm:prSet presAssocID="{2E7260E2-FDB7-49A3-B3AE-AC34F2101503}" presName="hierChild4" presStyleCnt="0"/>
      <dgm:spPr/>
    </dgm:pt>
    <dgm:pt modelId="{8A3D385F-A827-46F0-8EDF-850A48B3BDB9}" type="pres">
      <dgm:prSet presAssocID="{CBD85E99-4BBD-46D8-ACAC-C69F8B67115F}" presName="Name37" presStyleLbl="parChTrans1D4" presStyleIdx="32" presStyleCnt="37" custSzX="666000" custSzY="1080009"/>
      <dgm:spPr/>
    </dgm:pt>
    <dgm:pt modelId="{C0406049-4E2D-4FFF-BA59-31E3B3239598}" type="pres">
      <dgm:prSet presAssocID="{40BEAF9D-1E7E-46F3-9B62-92EA13C289B5}" presName="hierRoot2" presStyleCnt="0">
        <dgm:presLayoutVars>
          <dgm:hierBranch val="init"/>
        </dgm:presLayoutVars>
      </dgm:prSet>
      <dgm:spPr/>
    </dgm:pt>
    <dgm:pt modelId="{1ECC4C7D-D8A4-496A-A925-561F916963BE}" type="pres">
      <dgm:prSet presAssocID="{40BEAF9D-1E7E-46F3-9B62-92EA13C289B5}" presName="rootComposite" presStyleCnt="0"/>
      <dgm:spPr/>
    </dgm:pt>
    <dgm:pt modelId="{1D22BB6E-F64D-4F2F-A76E-B9BAB490309C}" type="pres">
      <dgm:prSet presAssocID="{40BEAF9D-1E7E-46F3-9B62-92EA13C289B5}" presName="rootText" presStyleLbl="node4" presStyleIdx="32" presStyleCnt="37" custScaleX="102212" custScaleY="397126">
        <dgm:presLayoutVars>
          <dgm:chPref val="3"/>
        </dgm:presLayoutVars>
      </dgm:prSet>
      <dgm:spPr/>
    </dgm:pt>
    <dgm:pt modelId="{AB4FFA71-9E07-4736-A941-F00CEF9356B6}" type="pres">
      <dgm:prSet presAssocID="{40BEAF9D-1E7E-46F3-9B62-92EA13C289B5}" presName="rootConnector" presStyleLbl="node4" presStyleIdx="32" presStyleCnt="37"/>
      <dgm:spPr/>
    </dgm:pt>
    <dgm:pt modelId="{E592076A-10C4-41DF-8E45-65E85FAB58AD}" type="pres">
      <dgm:prSet presAssocID="{40BEAF9D-1E7E-46F3-9B62-92EA13C289B5}" presName="hierChild4" presStyleCnt="0"/>
      <dgm:spPr/>
    </dgm:pt>
    <dgm:pt modelId="{96C976BB-E445-4406-AF1E-F37AB1AAF509}" type="pres">
      <dgm:prSet presAssocID="{5E994C67-FA53-4E0E-9AAA-2672AB1F0D8C}" presName="Name37" presStyleLbl="parChTrans1D4" presStyleIdx="33" presStyleCnt="37" custSzX="666001" custSzY="1080001"/>
      <dgm:spPr/>
    </dgm:pt>
    <dgm:pt modelId="{A5295687-6414-414D-9D99-D5C6C153EE5D}" type="pres">
      <dgm:prSet presAssocID="{D91C333A-8726-4C7D-AFAD-97AA66A5DA34}" presName="hierRoot2" presStyleCnt="0">
        <dgm:presLayoutVars>
          <dgm:hierBranch val="init"/>
        </dgm:presLayoutVars>
      </dgm:prSet>
      <dgm:spPr/>
    </dgm:pt>
    <dgm:pt modelId="{EF906C66-8E3D-404D-83E6-73E3E12A3CFB}" type="pres">
      <dgm:prSet presAssocID="{D91C333A-8726-4C7D-AFAD-97AA66A5DA34}" presName="rootComposite" presStyleCnt="0"/>
      <dgm:spPr/>
    </dgm:pt>
    <dgm:pt modelId="{26D533F4-3587-4545-BEF7-AD813FCF2BCB}" type="pres">
      <dgm:prSet presAssocID="{D91C333A-8726-4C7D-AFAD-97AA66A5DA34}" presName="rootText" presStyleLbl="node4" presStyleIdx="33" presStyleCnt="37" custScaleX="102212" custScaleY="397126">
        <dgm:presLayoutVars>
          <dgm:chPref val="3"/>
        </dgm:presLayoutVars>
      </dgm:prSet>
      <dgm:spPr/>
    </dgm:pt>
    <dgm:pt modelId="{9956AD2C-594E-4673-92B8-27FCDB470D7C}" type="pres">
      <dgm:prSet presAssocID="{D91C333A-8726-4C7D-AFAD-97AA66A5DA34}" presName="rootConnector" presStyleLbl="node4" presStyleIdx="33" presStyleCnt="37"/>
      <dgm:spPr/>
    </dgm:pt>
    <dgm:pt modelId="{B755BCAF-2B08-4E38-AD10-3B7C123BC91D}" type="pres">
      <dgm:prSet presAssocID="{D91C333A-8726-4C7D-AFAD-97AA66A5DA34}" presName="hierChild4" presStyleCnt="0"/>
      <dgm:spPr/>
    </dgm:pt>
    <dgm:pt modelId="{A64877C2-5115-428B-AEBA-D8DA50193C69}" type="pres">
      <dgm:prSet presAssocID="{D91C333A-8726-4C7D-AFAD-97AA66A5DA34}" presName="hierChild5" presStyleCnt="0"/>
      <dgm:spPr/>
    </dgm:pt>
    <dgm:pt modelId="{CE7656CE-EC9A-4A33-86E8-0ED3D1871D6D}" type="pres">
      <dgm:prSet presAssocID="{40BEAF9D-1E7E-46F3-9B62-92EA13C289B5}" presName="hierChild5" presStyleCnt="0"/>
      <dgm:spPr/>
    </dgm:pt>
    <dgm:pt modelId="{B76D9408-A1D0-438C-AD8E-3AE5C6CDE2E7}" type="pres">
      <dgm:prSet presAssocID="{2E7260E2-FDB7-49A3-B3AE-AC34F2101503}" presName="hierChild5" presStyleCnt="0"/>
      <dgm:spPr/>
    </dgm:pt>
    <dgm:pt modelId="{9D021DCE-907B-46D4-B302-F6E74CDAEA9A}" type="pres">
      <dgm:prSet presAssocID="{E1FE5675-CD43-4103-BB34-3129A469EB38}" presName="hierChild5" presStyleCnt="0"/>
      <dgm:spPr/>
    </dgm:pt>
    <dgm:pt modelId="{16213C69-A276-40A2-B561-FFE4DCDC2923}" type="pres">
      <dgm:prSet presAssocID="{502E5085-420C-4F7A-9404-D1545D9BB81C}" presName="Name37" presStyleLbl="parChTrans1D3" presStyleIdx="16" presStyleCnt="17" custSzX="666001" custSzY="1080009"/>
      <dgm:spPr/>
    </dgm:pt>
    <dgm:pt modelId="{0CB309A5-DBB5-43DB-B582-934B5BB3AD41}" type="pres">
      <dgm:prSet presAssocID="{BC6CC3D8-1F99-43E7-8B7E-4C0A62E0F08E}" presName="hierRoot2" presStyleCnt="0">
        <dgm:presLayoutVars>
          <dgm:hierBranch val="init"/>
        </dgm:presLayoutVars>
      </dgm:prSet>
      <dgm:spPr/>
    </dgm:pt>
    <dgm:pt modelId="{79321BB3-0BCD-44B3-9B64-85BD18D4B471}" type="pres">
      <dgm:prSet presAssocID="{BC6CC3D8-1F99-43E7-8B7E-4C0A62E0F08E}" presName="rootComposite" presStyleCnt="0"/>
      <dgm:spPr/>
    </dgm:pt>
    <dgm:pt modelId="{3B147B4C-E5E9-40D1-9A21-F7AEC98BE572}" type="pres">
      <dgm:prSet presAssocID="{BC6CC3D8-1F99-43E7-8B7E-4C0A62E0F08E}" presName="rootText" presStyleLbl="node3" presStyleIdx="16" presStyleCnt="17" custScaleX="102212" custScaleY="397126">
        <dgm:presLayoutVars>
          <dgm:chPref val="3"/>
        </dgm:presLayoutVars>
      </dgm:prSet>
      <dgm:spPr/>
    </dgm:pt>
    <dgm:pt modelId="{E9ECBFED-751F-4989-A4D2-CD8B942C0469}" type="pres">
      <dgm:prSet presAssocID="{BC6CC3D8-1F99-43E7-8B7E-4C0A62E0F08E}" presName="rootConnector" presStyleLbl="node3" presStyleIdx="16" presStyleCnt="17"/>
      <dgm:spPr/>
    </dgm:pt>
    <dgm:pt modelId="{6EC1ACA6-FE08-437B-BEEA-87CB8595F8C8}" type="pres">
      <dgm:prSet presAssocID="{BC6CC3D8-1F99-43E7-8B7E-4C0A62E0F08E}" presName="hierChild4" presStyleCnt="0"/>
      <dgm:spPr/>
    </dgm:pt>
    <dgm:pt modelId="{7AB0910B-39BC-4239-BE09-EFED42D87F7E}" type="pres">
      <dgm:prSet presAssocID="{FC840925-9210-4890-B6B7-A31775790B19}" presName="Name37" presStyleLbl="parChTrans1D4" presStyleIdx="34" presStyleCnt="37" custSzX="666000" custSzY="1080009"/>
      <dgm:spPr/>
    </dgm:pt>
    <dgm:pt modelId="{DBF66ACF-9155-46B7-B66C-0AFA4C33AD14}" type="pres">
      <dgm:prSet presAssocID="{42EAEFC7-660B-4F5A-BA43-F678119E241C}" presName="hierRoot2" presStyleCnt="0">
        <dgm:presLayoutVars>
          <dgm:hierBranch val="init"/>
        </dgm:presLayoutVars>
      </dgm:prSet>
      <dgm:spPr/>
    </dgm:pt>
    <dgm:pt modelId="{0D8E8B8B-8D34-4FD6-A52B-D13271381694}" type="pres">
      <dgm:prSet presAssocID="{42EAEFC7-660B-4F5A-BA43-F678119E241C}" presName="rootComposite" presStyleCnt="0"/>
      <dgm:spPr/>
    </dgm:pt>
    <dgm:pt modelId="{977843E1-222D-4A7B-B13C-63123E0BA1DB}" type="pres">
      <dgm:prSet presAssocID="{42EAEFC7-660B-4F5A-BA43-F678119E241C}" presName="rootText" presStyleLbl="node4" presStyleIdx="34" presStyleCnt="37" custScaleX="102212" custScaleY="397126">
        <dgm:presLayoutVars>
          <dgm:chPref val="3"/>
        </dgm:presLayoutVars>
      </dgm:prSet>
      <dgm:spPr/>
    </dgm:pt>
    <dgm:pt modelId="{4293EB2B-A4A3-4669-BFE9-DBA8FD8116C8}" type="pres">
      <dgm:prSet presAssocID="{42EAEFC7-660B-4F5A-BA43-F678119E241C}" presName="rootConnector" presStyleLbl="node4" presStyleIdx="34" presStyleCnt="37"/>
      <dgm:spPr/>
    </dgm:pt>
    <dgm:pt modelId="{D55E734C-EAEE-434B-803D-C5EB80D7F217}" type="pres">
      <dgm:prSet presAssocID="{42EAEFC7-660B-4F5A-BA43-F678119E241C}" presName="hierChild4" presStyleCnt="0"/>
      <dgm:spPr/>
    </dgm:pt>
    <dgm:pt modelId="{F0F95895-E9A0-4631-A2E0-BB65BD4A4CEE}" type="pres">
      <dgm:prSet presAssocID="{5C85B355-D59A-4281-B61C-DE9F120D3230}" presName="Name37" presStyleLbl="parChTrans1D4" presStyleIdx="35" presStyleCnt="37" custSzX="666000" custSzY="1080009"/>
      <dgm:spPr/>
    </dgm:pt>
    <dgm:pt modelId="{E9FDECCE-3C5D-4909-B1E5-A20982757624}" type="pres">
      <dgm:prSet presAssocID="{A2C899ED-9AB2-4455-BEB9-5EA13FB9B47D}" presName="hierRoot2" presStyleCnt="0">
        <dgm:presLayoutVars>
          <dgm:hierBranch val="init"/>
        </dgm:presLayoutVars>
      </dgm:prSet>
      <dgm:spPr/>
    </dgm:pt>
    <dgm:pt modelId="{95C30809-7D3F-4A15-9980-5A92FFA1368E}" type="pres">
      <dgm:prSet presAssocID="{A2C899ED-9AB2-4455-BEB9-5EA13FB9B47D}" presName="rootComposite" presStyleCnt="0"/>
      <dgm:spPr/>
    </dgm:pt>
    <dgm:pt modelId="{22B36736-9CE2-410F-B823-8B83368350B7}" type="pres">
      <dgm:prSet presAssocID="{A2C899ED-9AB2-4455-BEB9-5EA13FB9B47D}" presName="rootText" presStyleLbl="node4" presStyleIdx="35" presStyleCnt="37" custScaleX="102212" custScaleY="397126">
        <dgm:presLayoutVars>
          <dgm:chPref val="3"/>
        </dgm:presLayoutVars>
      </dgm:prSet>
      <dgm:spPr/>
    </dgm:pt>
    <dgm:pt modelId="{765C9B49-2361-4E81-AE78-0CA6CB55EA34}" type="pres">
      <dgm:prSet presAssocID="{A2C899ED-9AB2-4455-BEB9-5EA13FB9B47D}" presName="rootConnector" presStyleLbl="node4" presStyleIdx="35" presStyleCnt="37"/>
      <dgm:spPr/>
    </dgm:pt>
    <dgm:pt modelId="{20B53B99-54A5-4657-B5B9-48620BD45232}" type="pres">
      <dgm:prSet presAssocID="{A2C899ED-9AB2-4455-BEB9-5EA13FB9B47D}" presName="hierChild4" presStyleCnt="0"/>
      <dgm:spPr/>
    </dgm:pt>
    <dgm:pt modelId="{A2C96E5C-0952-46CE-BF64-5DADF8A9FE8F}" type="pres">
      <dgm:prSet presAssocID="{BDD081E1-1160-45C8-8D88-00CAF4048BB6}" presName="Name37" presStyleLbl="parChTrans1D4" presStyleIdx="36" presStyleCnt="37" custSzX="666001" custSzY="1080001"/>
      <dgm:spPr/>
    </dgm:pt>
    <dgm:pt modelId="{B356BF88-04F4-493C-B5E5-78F448E62CCD}" type="pres">
      <dgm:prSet presAssocID="{3ED80735-1B4B-4918-A7DE-0276CF6F422A}" presName="hierRoot2" presStyleCnt="0">
        <dgm:presLayoutVars>
          <dgm:hierBranch val="init"/>
        </dgm:presLayoutVars>
      </dgm:prSet>
      <dgm:spPr/>
    </dgm:pt>
    <dgm:pt modelId="{D840D92E-9F0F-4670-9248-6957E7E344DA}" type="pres">
      <dgm:prSet presAssocID="{3ED80735-1B4B-4918-A7DE-0276CF6F422A}" presName="rootComposite" presStyleCnt="0"/>
      <dgm:spPr/>
    </dgm:pt>
    <dgm:pt modelId="{BEC6D5B7-D1A8-4FDA-AD96-007618E16D99}" type="pres">
      <dgm:prSet presAssocID="{3ED80735-1B4B-4918-A7DE-0276CF6F422A}" presName="rootText" presStyleLbl="node4" presStyleIdx="36" presStyleCnt="37" custScaleX="102212" custScaleY="397126">
        <dgm:presLayoutVars>
          <dgm:chPref val="3"/>
        </dgm:presLayoutVars>
      </dgm:prSet>
      <dgm:spPr/>
    </dgm:pt>
    <dgm:pt modelId="{7053D4FB-F158-45B8-A317-88896F50873A}" type="pres">
      <dgm:prSet presAssocID="{3ED80735-1B4B-4918-A7DE-0276CF6F422A}" presName="rootConnector" presStyleLbl="node4" presStyleIdx="36" presStyleCnt="37"/>
      <dgm:spPr/>
    </dgm:pt>
    <dgm:pt modelId="{76C93213-8EE0-4504-849C-A54C1C0F9845}" type="pres">
      <dgm:prSet presAssocID="{3ED80735-1B4B-4918-A7DE-0276CF6F422A}" presName="hierChild4" presStyleCnt="0"/>
      <dgm:spPr/>
    </dgm:pt>
    <dgm:pt modelId="{FFF980C4-3DD4-46EA-B938-9AE2DDE30DEA}" type="pres">
      <dgm:prSet presAssocID="{3ED80735-1B4B-4918-A7DE-0276CF6F422A}" presName="hierChild5" presStyleCnt="0"/>
      <dgm:spPr/>
    </dgm:pt>
    <dgm:pt modelId="{332ED5B9-BABE-4A2E-AF19-0C6D05DF041D}" type="pres">
      <dgm:prSet presAssocID="{A2C899ED-9AB2-4455-BEB9-5EA13FB9B47D}" presName="hierChild5" presStyleCnt="0"/>
      <dgm:spPr/>
    </dgm:pt>
    <dgm:pt modelId="{CC1B67F0-63F2-430F-B227-5671410F6225}" type="pres">
      <dgm:prSet presAssocID="{42EAEFC7-660B-4F5A-BA43-F678119E241C}" presName="hierChild5" presStyleCnt="0"/>
      <dgm:spPr/>
    </dgm:pt>
    <dgm:pt modelId="{C51F090E-4FC1-474D-92C7-223D4E8BFCEF}" type="pres">
      <dgm:prSet presAssocID="{BC6CC3D8-1F99-43E7-8B7E-4C0A62E0F08E}" presName="hierChild5" presStyleCnt="0"/>
      <dgm:spPr/>
    </dgm:pt>
    <dgm:pt modelId="{3327790B-C489-4DD8-A747-A57E18509412}" type="pres">
      <dgm:prSet presAssocID="{104391C4-92B3-430F-A9F5-BDEC380CA18B}" presName="hierChild5" presStyleCnt="0"/>
      <dgm:spPr/>
    </dgm:pt>
    <dgm:pt modelId="{8C83D1A7-42FE-43AF-9EBC-B060F6F77F19}" type="pres">
      <dgm:prSet presAssocID="{1FC8C0E3-C7C1-4E44-89A3-0C9CF57EA778}" presName="hierChild3" presStyleCnt="0"/>
      <dgm:spPr/>
    </dgm:pt>
  </dgm:ptLst>
  <dgm:cxnLst>
    <dgm:cxn modelId="{144E4800-9CC9-4514-ABC2-98B339F0B24C}" type="presOf" srcId="{DC086DAD-0E2A-47A4-8A20-F27987987976}" destId="{50D08E07-838C-4281-BCF2-79AE79546A58}" srcOrd="1" destOrd="0" presId="urn:microsoft.com/office/officeart/2005/8/layout/orgChart1"/>
    <dgm:cxn modelId="{47992901-28F9-4658-BFB3-8B364C30D662}" type="presOf" srcId="{9128BB61-07BC-48EB-8004-0A69E692B785}" destId="{28DC2DC4-8A6F-4093-98CB-80D10C473EA0}" srcOrd="0" destOrd="0" presId="urn:microsoft.com/office/officeart/2005/8/layout/orgChart1"/>
    <dgm:cxn modelId="{EFA8D801-0988-4EAD-817E-3338DFE96A68}" type="presOf" srcId="{B9883B81-9785-4F06-B2B1-B51954E1279C}" destId="{0C2EFFFB-309A-44FB-9837-68E6436B91D1}" srcOrd="0" destOrd="0" presId="urn:microsoft.com/office/officeart/2005/8/layout/orgChart1"/>
    <dgm:cxn modelId="{8DE6F201-59B8-4355-9FC1-A0309609BFFF}" type="presOf" srcId="{5E994C67-FA53-4E0E-9AAA-2672AB1F0D8C}" destId="{96C976BB-E445-4406-AF1E-F37AB1AAF509}" srcOrd="0" destOrd="0" presId="urn:microsoft.com/office/officeart/2005/8/layout/orgChart1"/>
    <dgm:cxn modelId="{D7DA6602-E08A-4339-854D-DA4D0C1A3C43}" type="presOf" srcId="{8569BDB1-360C-4108-A07C-778A6A3DF8C4}" destId="{49960A38-0995-4DAB-8B5E-E0CD0A13615C}" srcOrd="0" destOrd="0" presId="urn:microsoft.com/office/officeart/2005/8/layout/orgChart1"/>
    <dgm:cxn modelId="{D70F5D03-41F2-415C-B7AE-FF4FD9875F63}" type="presOf" srcId="{5C85B355-D59A-4281-B61C-DE9F120D3230}" destId="{F0F95895-E9A0-4631-A2E0-BB65BD4A4CEE}" srcOrd="0" destOrd="0" presId="urn:microsoft.com/office/officeart/2005/8/layout/orgChart1"/>
    <dgm:cxn modelId="{92A04E03-D8E5-4185-AB83-98272A5313A7}" type="presOf" srcId="{405CFCFB-6E51-4E12-B77F-0FB74F09A616}" destId="{AD414D0C-8B44-4AB1-B0CF-7B0AA01EF2D3}" srcOrd="0" destOrd="0" presId="urn:microsoft.com/office/officeart/2005/8/layout/orgChart1"/>
    <dgm:cxn modelId="{B1E50804-1E55-4473-A620-5FB7CA77D6BE}" srcId="{BC6CC3D8-1F99-43E7-8B7E-4C0A62E0F08E}" destId="{42EAEFC7-660B-4F5A-BA43-F678119E241C}" srcOrd="0" destOrd="0" parTransId="{FC840925-9210-4890-B6B7-A31775790B19}" sibTransId="{0E421F33-C230-429E-A489-23EB7C5DA706}"/>
    <dgm:cxn modelId="{D8B89704-7948-4A0E-8300-3D654AA1091B}" type="presOf" srcId="{3384C3C1-9CF1-4CF2-9B26-EA648247794F}" destId="{53A4D9B0-50DF-45D1-BF4B-42D84D0B5613}" srcOrd="1" destOrd="0" presId="urn:microsoft.com/office/officeart/2005/8/layout/orgChart1"/>
    <dgm:cxn modelId="{9A943405-B227-4702-A369-F4D03A30B2C9}" type="presOf" srcId="{3D189F32-73B9-4FF8-95DA-D1939B5DD752}" destId="{4EE72591-7E47-46E5-B3B1-6CDDEB9838BD}" srcOrd="0" destOrd="0" presId="urn:microsoft.com/office/officeart/2005/8/layout/orgChart1"/>
    <dgm:cxn modelId="{217E2107-A883-40F4-95FE-5A98DA5A2F30}" type="presOf" srcId="{731FF941-5033-4898-9FE8-1EB118F79D80}" destId="{E0F95DFE-1DCA-4AC1-8A24-C19A4B159A63}" srcOrd="0" destOrd="0" presId="urn:microsoft.com/office/officeart/2005/8/layout/orgChart1"/>
    <dgm:cxn modelId="{3A95080A-5F82-431D-B141-0A3D1FFBE61B}" type="presOf" srcId="{7F79C3FE-449B-4BF0-981F-077812354D6E}" destId="{D47A081F-27EB-4031-963C-A300B0874813}" srcOrd="0" destOrd="0" presId="urn:microsoft.com/office/officeart/2005/8/layout/orgChart1"/>
    <dgm:cxn modelId="{F67F410A-250E-444D-B475-4186C758C2E4}" type="presOf" srcId="{3832FF76-A99F-4FFC-9C82-049F82F343F9}" destId="{4E0FB6A0-72F8-4318-A191-6DF328E5264D}" srcOrd="0" destOrd="0" presId="urn:microsoft.com/office/officeart/2005/8/layout/orgChart1"/>
    <dgm:cxn modelId="{8C988F0B-33E6-42D5-8A57-641720A122EF}" srcId="{F8AA1775-9C8D-429A-95BA-53F6FA74F356}" destId="{87F9D00C-5253-444C-BAB9-02C1DBBCEC54}" srcOrd="0" destOrd="0" parTransId="{7F79C3FE-449B-4BF0-981F-077812354D6E}" sibTransId="{891A7D3F-771D-4644-88BC-3768C74A345A}"/>
    <dgm:cxn modelId="{BE21F30B-A4CF-4801-9E25-A620279A8B5E}" type="presOf" srcId="{13C7BD7D-7CF0-48F0-9FCD-A3FFEFF1C996}" destId="{BF9E0EB6-5975-436C-B0AC-3095C9F4A4FB}" srcOrd="1" destOrd="0" presId="urn:microsoft.com/office/officeart/2005/8/layout/orgChart1"/>
    <dgm:cxn modelId="{DAAE0F0C-6688-40D4-9EE6-F9F1314A89D5}" srcId="{1FC8C0E3-C7C1-4E44-89A3-0C9CF57EA778}" destId="{C1BAADBA-9BD6-42F9-A6A1-BE0CDB48F2E0}" srcOrd="4" destOrd="0" parTransId="{78ECA0E1-36D1-43F0-B48C-C7E030C72E2D}" sibTransId="{40D56A25-D4B3-49F9-959A-64EE8D0C0C74}"/>
    <dgm:cxn modelId="{8256850C-2154-46D2-A398-377A0A4E684A}" type="presOf" srcId="{2A2BC596-31B8-4A18-BED9-3AFE34D9BC9C}" destId="{B470D441-E28B-4754-A3F2-BE78138B6AC1}" srcOrd="1" destOrd="0" presId="urn:microsoft.com/office/officeart/2005/8/layout/orgChart1"/>
    <dgm:cxn modelId="{4680EC0D-DF03-49CA-A88D-E5210FE4B455}" srcId="{51E7FD44-D40C-47F7-8662-1E70B30E2FF3}" destId="{17164A74-6719-4BF4-A3EB-A0714A72B0D3}" srcOrd="3" destOrd="0" parTransId="{3D189F32-73B9-4FF8-95DA-D1939B5DD752}" sibTransId="{1B130D10-58F5-4143-8F2E-10C1DAF4A72B}"/>
    <dgm:cxn modelId="{179EF00E-05E7-49BC-B2F8-196DB6501A89}" srcId="{51E7FD44-D40C-47F7-8662-1E70B30E2FF3}" destId="{0A5F3FA2-8CF2-433E-A97E-00B46FAC21D6}" srcOrd="0" destOrd="0" parTransId="{08B75091-120A-4FE8-939A-B4A2DB96CBB7}" sibTransId="{88A0103E-2D68-45CB-9D4D-1DEE57CCED7D}"/>
    <dgm:cxn modelId="{5D6F6E0F-4AD8-45A1-B56B-7874A4838A67}" type="presOf" srcId="{2A2BC596-31B8-4A18-BED9-3AFE34D9BC9C}" destId="{FA526FC5-38C6-4792-84F4-D250B9D892F2}" srcOrd="0" destOrd="0" presId="urn:microsoft.com/office/officeart/2005/8/layout/orgChart1"/>
    <dgm:cxn modelId="{DD1DAD0F-2DB0-45A0-B910-2358E6BA8CC7}" type="presOf" srcId="{E1FE5675-CD43-4103-BB34-3129A469EB38}" destId="{DFA3646C-B047-451B-8296-2773CC3B0767}" srcOrd="0" destOrd="0" presId="urn:microsoft.com/office/officeart/2005/8/layout/orgChart1"/>
    <dgm:cxn modelId="{BA9BAF0F-7E03-43FA-B8DE-841E66C63B01}" type="presOf" srcId="{FDD99531-3C40-40BE-B2EB-F712B94EE7B6}" destId="{D0680135-5C1E-4BEC-9D4D-79DC548D50F6}" srcOrd="1" destOrd="0" presId="urn:microsoft.com/office/officeart/2005/8/layout/orgChart1"/>
    <dgm:cxn modelId="{26573B12-25AC-4B8A-8BC9-88BACE0B08BC}" srcId="{22BBBCD3-E569-4C7E-95CE-C676FF1DF12B}" destId="{2A2BC596-31B8-4A18-BED9-3AFE34D9BC9C}" srcOrd="0" destOrd="0" parTransId="{EA51DF41-BCC7-404F-BDF3-CBED94CD9054}" sibTransId="{B0E82F59-C195-4474-A1C8-7161D5D7B4D2}"/>
    <dgm:cxn modelId="{7E815C14-6CA9-46AD-B177-2C5B81462C71}" type="presOf" srcId="{8FF9AAB4-CCB7-4DEF-8D1D-29C2D79C267B}" destId="{60E97539-37BA-42DE-9750-375FFA7D152F}" srcOrd="0" destOrd="0" presId="urn:microsoft.com/office/officeart/2005/8/layout/orgChart1"/>
    <dgm:cxn modelId="{3222D314-6B12-4F55-871A-79DCAD37E509}" srcId="{1FC8C0E3-C7C1-4E44-89A3-0C9CF57EA778}" destId="{00E0822A-F98D-44DE-86E7-4B9CD62C6703}" srcOrd="0" destOrd="0" parTransId="{7FA47875-7FA8-4262-9243-67C9C0E14A01}" sibTransId="{BD780BC8-1218-421D-9987-D561531D3A7A}"/>
    <dgm:cxn modelId="{533C5415-AE50-408B-99D5-F86E24127E24}" srcId="{3384C3C1-9CF1-4CF2-9B26-EA648247794F}" destId="{0425A876-2789-4C1B-9E76-3A5292080B8A}" srcOrd="0" destOrd="0" parTransId="{EF0D429E-CD1E-47D3-8CDA-8F5CC0F609BD}" sibTransId="{A1AD3D45-F41E-4B12-A7A0-6012C7133D32}"/>
    <dgm:cxn modelId="{63ACEE16-E456-4C2B-9544-EB773700CB51}" type="presOf" srcId="{77A1F515-0006-4B6C-B1BD-DD4A6084B728}" destId="{2107EE60-71FA-4958-8ADC-2FB0A29CADFD}" srcOrd="0" destOrd="0" presId="urn:microsoft.com/office/officeart/2005/8/layout/orgChart1"/>
    <dgm:cxn modelId="{29FD8517-AF84-4440-8036-E674818876B1}" type="presOf" srcId="{54C1FE34-6697-4918-868C-D66973AAE278}" destId="{2A9B014B-6757-4D16-A478-CCFC736CC885}" srcOrd="1" destOrd="0" presId="urn:microsoft.com/office/officeart/2005/8/layout/orgChart1"/>
    <dgm:cxn modelId="{AD22DE17-0130-48A5-9655-EFBF8E20200C}" srcId="{2CE1150E-B857-41A8-AC96-F21CB82D9BD4}" destId="{13C7BD7D-7CF0-48F0-9FCD-A3FFEFF1C996}" srcOrd="0" destOrd="0" parTransId="{CA512104-FB44-4A6A-9B8D-A7B88E8631EC}" sibTransId="{61613BBE-8229-478E-8279-BA38FC874311}"/>
    <dgm:cxn modelId="{5E718018-C3B3-4ABA-AF63-49DEFF6D4523}" type="presOf" srcId="{AFBEE259-6A2D-415D-8A5B-A195B4BEBC75}" destId="{456954F0-52F1-4684-B12C-CAE5C5EE907E}" srcOrd="1" destOrd="0" presId="urn:microsoft.com/office/officeart/2005/8/layout/orgChart1"/>
    <dgm:cxn modelId="{D0617F19-F5D7-4120-AD91-D81934B4C1EF}" srcId="{00E0822A-F98D-44DE-86E7-4B9CD62C6703}" destId="{3FA306F8-E286-4254-B54E-B145089E11A5}" srcOrd="0" destOrd="0" parTransId="{B9883B81-9785-4F06-B2B1-B51954E1279C}" sibTransId="{B9FE8B2E-AD27-4E1E-AB34-F5EBEA7E8486}"/>
    <dgm:cxn modelId="{5794751B-BEE6-4353-AF30-A35D760E0491}" type="presOf" srcId="{C39D02D4-89C5-4443-8513-5B3FD4420B10}" destId="{3C0C183D-EB1D-467C-9CD6-98AA9C61E189}" srcOrd="0" destOrd="0" presId="urn:microsoft.com/office/officeart/2005/8/layout/orgChart1"/>
    <dgm:cxn modelId="{F8F7891B-956A-4399-8241-61657AD2ACD1}" srcId="{51E7FD44-D40C-47F7-8662-1E70B30E2FF3}" destId="{77A1F515-0006-4B6C-B1BD-DD4A6084B728}" srcOrd="1" destOrd="0" parTransId="{9FBCD489-3354-4CAE-926E-AE0381B1EBBE}" sibTransId="{60E2B356-38F5-449E-9CA9-32C4165059D0}"/>
    <dgm:cxn modelId="{858C611C-F486-4EDA-AE28-08460DD4F630}" srcId="{3295E1F3-B71A-4002-B868-E08CF2BFA232}" destId="{8569BDB1-360C-4108-A07C-778A6A3DF8C4}" srcOrd="1" destOrd="0" parTransId="{DF64D6CF-9522-4F23-8A6B-95354FFDD14B}" sibTransId="{D33D829D-D796-461D-A5C5-4B045A726382}"/>
    <dgm:cxn modelId="{63B2E81C-D6CB-4922-93C5-F185D43BD905}" type="presOf" srcId="{0A5F3FA2-8CF2-433E-A97E-00B46FAC21D6}" destId="{82761771-A51B-4276-9C18-257446FFEF11}" srcOrd="1" destOrd="0" presId="urn:microsoft.com/office/officeart/2005/8/layout/orgChart1"/>
    <dgm:cxn modelId="{45E4D11E-1B74-4C85-88E2-2ED0B553C87E}" type="presOf" srcId="{2E7260E2-FDB7-49A3-B3AE-AC34F2101503}" destId="{1D199038-8E6F-406E-BA6E-51F981170F65}" srcOrd="0" destOrd="0" presId="urn:microsoft.com/office/officeart/2005/8/layout/orgChart1"/>
    <dgm:cxn modelId="{D857A61F-4901-4BB5-921E-94A633324A68}" srcId="{1FC8C0E3-C7C1-4E44-89A3-0C9CF57EA778}" destId="{104391C4-92B3-430F-A9F5-BDEC380CA18B}" srcOrd="6" destOrd="0" parTransId="{17D0A380-A2D3-482F-94C0-6B98F506A255}" sibTransId="{4E15EEC3-1478-4806-9D14-BBA553678D71}"/>
    <dgm:cxn modelId="{BA6B5620-25AA-49AB-8FFC-7A5490500D50}" type="presOf" srcId="{F91F7719-286F-41CB-94EA-1769074A488A}" destId="{923C9367-EF93-476D-AC17-AE976F2F74FF}" srcOrd="0" destOrd="0" presId="urn:microsoft.com/office/officeart/2005/8/layout/orgChart1"/>
    <dgm:cxn modelId="{30B5A221-EA7C-4E5A-ABCE-AA10A0507144}" type="presOf" srcId="{F8AA1775-9C8D-429A-95BA-53F6FA74F356}" destId="{2425FCDC-5798-4374-8853-F4EC8CC6EBE0}" srcOrd="1" destOrd="0" presId="urn:microsoft.com/office/officeart/2005/8/layout/orgChart1"/>
    <dgm:cxn modelId="{C038BF21-0930-458F-8014-AF52E18526A4}" type="presOf" srcId="{0A6E0248-6655-4265-84FF-EB5965650736}" destId="{9CD2B583-F8BF-43C5-AEA8-C6F77AB3F11E}" srcOrd="0" destOrd="0" presId="urn:microsoft.com/office/officeart/2005/8/layout/orgChart1"/>
    <dgm:cxn modelId="{8983FA25-1488-42A8-89B0-7F4D2B61401A}" srcId="{731FF941-5033-4898-9FE8-1EB118F79D80}" destId="{6EE1C4C2-694C-47F7-B7C2-8AC2959D53D6}" srcOrd="0" destOrd="0" parTransId="{1F849631-33C8-49D0-9EF7-CF43C7962D3B}" sibTransId="{3FA21ADC-3FA7-473A-BA40-63EDC29548BE}"/>
    <dgm:cxn modelId="{E3E91127-8D2B-42D2-B418-5471E8E87B6B}" type="presOf" srcId="{13C7BD7D-7CF0-48F0-9FCD-A3FFEFF1C996}" destId="{800BF147-21F5-47EE-95BE-C5CECDE42A53}" srcOrd="0" destOrd="0" presId="urn:microsoft.com/office/officeart/2005/8/layout/orgChart1"/>
    <dgm:cxn modelId="{2EE36227-B873-4E4B-A7E1-729FAED971FB}" type="presOf" srcId="{2CE1150E-B857-41A8-AC96-F21CB82D9BD4}" destId="{BCA87141-3324-4DD2-A99A-030B7F4B7649}" srcOrd="1" destOrd="0" presId="urn:microsoft.com/office/officeart/2005/8/layout/orgChart1"/>
    <dgm:cxn modelId="{D7027F27-9D79-4911-8C3F-074B05D667A3}" type="presOf" srcId="{D27BAC5B-50BA-448D-8511-C92DF6D74E1F}" destId="{8C3FFAE3-E33A-4BBE-8A2F-53EAFAD3BA8F}" srcOrd="0" destOrd="0" presId="urn:microsoft.com/office/officeart/2005/8/layout/orgChart1"/>
    <dgm:cxn modelId="{4215B727-6DBB-4CA2-89FF-5D1C7780A0FD}" type="presOf" srcId="{324CFDF6-EA93-40FB-A3E9-824080062E57}" destId="{71446E38-589A-4817-8E48-BBBFA90C3943}" srcOrd="1" destOrd="0" presId="urn:microsoft.com/office/officeart/2005/8/layout/orgChart1"/>
    <dgm:cxn modelId="{94396C28-72E9-42BB-A321-BDD22408FF03}" type="presOf" srcId="{F8AA1775-9C8D-429A-95BA-53F6FA74F356}" destId="{B9B5CDD6-C5DA-4DB4-9E3C-36372D2E9CA7}" srcOrd="0" destOrd="0" presId="urn:microsoft.com/office/officeart/2005/8/layout/orgChart1"/>
    <dgm:cxn modelId="{4DFC9D29-BCBA-40DB-8D06-A2BFE505D8D5}" type="presOf" srcId="{2A41B709-4990-433E-8861-57A4CD9CC018}" destId="{06532C50-9F3A-4064-A45F-31C0BBE79F29}" srcOrd="0" destOrd="0" presId="urn:microsoft.com/office/officeart/2005/8/layout/orgChart1"/>
    <dgm:cxn modelId="{AF32E52B-6F84-48F3-B7CB-BDEDF0A875EF}" type="presOf" srcId="{BC6CC3D8-1F99-43E7-8B7E-4C0A62E0F08E}" destId="{E9ECBFED-751F-4989-A4D2-CD8B942C0469}" srcOrd="1" destOrd="0" presId="urn:microsoft.com/office/officeart/2005/8/layout/orgChart1"/>
    <dgm:cxn modelId="{4BAE452D-6410-47CC-B34C-D12ADADB2E51}" srcId="{AD3D49EB-2E0E-4195-A7E7-BABCBED0410F}" destId="{F8AA1775-9C8D-429A-95BA-53F6FA74F356}" srcOrd="0" destOrd="0" parTransId="{2CACC1B2-33DF-4888-8E4A-1CBA3EB58E7B}" sibTransId="{25FE8E9F-4D7A-49C8-B437-FD3A1E7517D7}"/>
    <dgm:cxn modelId="{BCB00A2E-3FAD-4190-9C1D-F4CBD922E2EC}" type="presOf" srcId="{65CB016E-0FEA-4F67-B5A9-DE7F5CF9774B}" destId="{4ECC4576-B155-4DD4-95D2-FF0DB1DCB61E}" srcOrd="0" destOrd="0" presId="urn:microsoft.com/office/officeart/2005/8/layout/orgChart1"/>
    <dgm:cxn modelId="{07F4882F-7EDE-4799-8EF3-9EA4F1BA6874}" type="presOf" srcId="{4052AF14-FAFD-4480-B558-1210CB64C392}" destId="{CF1101E0-0FFD-49C0-A7B3-3BFAD6880BC3}" srcOrd="0" destOrd="0" presId="urn:microsoft.com/office/officeart/2005/8/layout/orgChart1"/>
    <dgm:cxn modelId="{232D8C30-2764-4698-A524-41949DF6B691}" type="presOf" srcId="{56D8FB45-50AD-455A-B3E4-E61325F77690}" destId="{DC4AF892-C5AB-4B2A-A345-DA28D8B79129}" srcOrd="0" destOrd="0" presId="urn:microsoft.com/office/officeart/2005/8/layout/orgChart1"/>
    <dgm:cxn modelId="{907B1F31-6541-4D90-9DB5-2B5D9F8659E4}" type="presOf" srcId="{EC48ADC2-9886-45CD-A896-5B15857DE408}" destId="{C994EE22-CF28-4A7B-AAB3-93A7E8092B70}" srcOrd="1" destOrd="0" presId="urn:microsoft.com/office/officeart/2005/8/layout/orgChart1"/>
    <dgm:cxn modelId="{CAC37332-ABBC-483B-89FA-C3666C9A5B93}" type="presOf" srcId="{EF0D429E-CD1E-47D3-8CDA-8F5CC0F609BD}" destId="{FE6D8E06-1354-4FA6-A130-37E8A1927B3E}" srcOrd="0" destOrd="0" presId="urn:microsoft.com/office/officeart/2005/8/layout/orgChart1"/>
    <dgm:cxn modelId="{BF309632-A831-42C2-B16B-C4F2F898827B}" type="presOf" srcId="{1FC8C0E3-C7C1-4E44-89A3-0C9CF57EA778}" destId="{192BEA59-91B3-4099-AC2B-C5D472CE059D}" srcOrd="0" destOrd="0" presId="urn:microsoft.com/office/officeart/2005/8/layout/orgChart1"/>
    <dgm:cxn modelId="{92791934-2645-4B1F-B3D5-49CF2B9D8704}" type="presOf" srcId="{104391C4-92B3-430F-A9F5-BDEC380CA18B}" destId="{81CB3514-FEAE-40CB-BEE2-BDD56CADD0AF}" srcOrd="1" destOrd="0" presId="urn:microsoft.com/office/officeart/2005/8/layout/orgChart1"/>
    <dgm:cxn modelId="{B8366C34-39CE-4450-B817-18B24C504CC0}" type="presOf" srcId="{CBD85E99-4BBD-46D8-ACAC-C69F8B67115F}" destId="{8A3D385F-A827-46F0-8EDF-850A48B3BDB9}" srcOrd="0" destOrd="0" presId="urn:microsoft.com/office/officeart/2005/8/layout/orgChart1"/>
    <dgm:cxn modelId="{F572E235-7348-4838-9D35-3883E2CAA7CB}" type="presOf" srcId="{BB59EF96-95A7-48F8-9EAD-9A0661623FB8}" destId="{824713B3-7F27-4DD9-87FA-BB98362A9996}" srcOrd="1" destOrd="0" presId="urn:microsoft.com/office/officeart/2005/8/layout/orgChart1"/>
    <dgm:cxn modelId="{1B5B0336-1E2B-4B94-B6D0-F81BDDFA72EF}" srcId="{616A70C7-1418-4460-82D8-EB4019260142}" destId="{65CB016E-0FEA-4F67-B5A9-DE7F5CF9774B}" srcOrd="0" destOrd="0" parTransId="{1971DD27-2698-4CFD-94E0-395D5A5E1F39}" sibTransId="{3D266839-6047-48D0-854E-F12DD2F57F15}"/>
    <dgm:cxn modelId="{71494536-B225-4094-91A6-EA973162A525}" srcId="{2E7260E2-FDB7-49A3-B3AE-AC34F2101503}" destId="{40BEAF9D-1E7E-46F3-9B62-92EA13C289B5}" srcOrd="0" destOrd="0" parTransId="{CBD85E99-4BBD-46D8-ACAC-C69F8B67115F}" sibTransId="{D6BF2267-65C8-4C26-B59E-AF972F6B3A30}"/>
    <dgm:cxn modelId="{6D9B0339-4BB9-4EBD-8049-4F4176ECEE50}" srcId="{EC48ADC2-9886-45CD-A896-5B15857DE408}" destId="{A32D5694-15D4-40FB-A681-7C8A209C3131}" srcOrd="0" destOrd="0" parTransId="{37997753-A3A9-426F-BC17-DC2EA05CE9F5}" sibTransId="{5C27C278-8BF6-44D7-976C-4C04F500FE2D}"/>
    <dgm:cxn modelId="{0C46A739-9345-42C8-9D0E-995210A18010}" type="presOf" srcId="{D67CA1B6-22CC-4068-8F7B-60149D6AA6B3}" destId="{D9416FE6-9724-44AA-8036-1BB054FF8B97}" srcOrd="0" destOrd="0" presId="urn:microsoft.com/office/officeart/2005/8/layout/orgChart1"/>
    <dgm:cxn modelId="{7C9BCF39-DFD3-4109-8B07-D8DD675C78A0}" type="presOf" srcId="{3192668C-B4C3-4336-8FB9-E72B4D81C847}" destId="{80B48F5D-EADB-46E5-B57F-2DD3AB651656}" srcOrd="1" destOrd="0" presId="urn:microsoft.com/office/officeart/2005/8/layout/orgChart1"/>
    <dgm:cxn modelId="{FE36603A-0C1A-40F1-B75D-E0E3D3A181CD}" type="presOf" srcId="{78ECA0E1-36D1-43F0-B48C-C7E030C72E2D}" destId="{AC001349-C471-4720-9230-7EE7A6F65DD1}" srcOrd="0" destOrd="0" presId="urn:microsoft.com/office/officeart/2005/8/layout/orgChart1"/>
    <dgm:cxn modelId="{957FF13A-60F2-4091-97D1-7D5FB48D9A64}" type="presOf" srcId="{502E5085-420C-4F7A-9404-D1545D9BB81C}" destId="{16213C69-A276-40A2-B561-FFE4DCDC2923}" srcOrd="0" destOrd="0" presId="urn:microsoft.com/office/officeart/2005/8/layout/orgChart1"/>
    <dgm:cxn modelId="{5453AA40-C92C-4B5B-9954-B2D3025EF5F7}" type="presOf" srcId="{6EE1C4C2-694C-47F7-B7C2-8AC2959D53D6}" destId="{81C06FE3-7C51-4B9C-B45D-6330AF157537}" srcOrd="1" destOrd="0" presId="urn:microsoft.com/office/officeart/2005/8/layout/orgChart1"/>
    <dgm:cxn modelId="{48DFC640-EBAB-4CEF-93A5-DC3D13BB492B}" type="presOf" srcId="{17D0A380-A2D3-482F-94C0-6B98F506A255}" destId="{7B3F6346-4802-4067-8F12-F0D544495F7F}" srcOrd="0" destOrd="0" presId="urn:microsoft.com/office/officeart/2005/8/layout/orgChart1"/>
    <dgm:cxn modelId="{C6B59F5E-33E6-4AF6-A9E8-94588F9FB083}" srcId="{1FC8C0E3-C7C1-4E44-89A3-0C9CF57EA778}" destId="{EE057169-3B7A-43AD-A4FD-FDE9060D3F38}" srcOrd="2" destOrd="0" parTransId="{405CFCFB-6E51-4E12-B77F-0FB74F09A616}" sibTransId="{E6E9D4AF-44C2-4A8A-B0EB-61B1D22553F8}"/>
    <dgm:cxn modelId="{AC12CF5F-689C-4713-8C2A-9365F08DCDD0}" type="presOf" srcId="{1F849631-33C8-49D0-9EF7-CF43C7962D3B}" destId="{C335C7F5-BFF2-4DD9-A636-F872BA2BBE64}" srcOrd="0" destOrd="0" presId="urn:microsoft.com/office/officeart/2005/8/layout/orgChart1"/>
    <dgm:cxn modelId="{2DEED95F-5505-4BDF-9EAD-95433C57EBFD}" type="presOf" srcId="{7FA47875-7FA8-4262-9243-67C9C0E14A01}" destId="{6A560870-02B1-498C-A299-E0A032CD9C94}" srcOrd="0" destOrd="0" presId="urn:microsoft.com/office/officeart/2005/8/layout/orgChart1"/>
    <dgm:cxn modelId="{62DF3961-C02B-431F-9525-F6B9EB790B58}" srcId="{0A5F3FA2-8CF2-433E-A97E-00B46FAC21D6}" destId="{10807F16-4A7F-4991-ACAB-547B9F4AA305}" srcOrd="0" destOrd="0" parTransId="{C39D02D4-89C5-4443-8513-5B3FD4420B10}" sibTransId="{7C732952-E894-41C5-8A0D-39AE5D3815E4}"/>
    <dgm:cxn modelId="{3468C941-429D-4230-AF89-E95743983094}" srcId="{BB59EF96-95A7-48F8-9EAD-9A0661623FB8}" destId="{4DF5CA88-58CF-427F-AD63-DC2EA7DB0105}" srcOrd="0" destOrd="0" parTransId="{F7B71ED8-3000-4A3B-A6E5-863DD383AACB}" sibTransId="{9C7B34BE-8C25-4993-877B-3A0A2CF1858D}"/>
    <dgm:cxn modelId="{DD428942-7D83-41F5-8E15-5948A155FC57}" srcId="{42EAEFC7-660B-4F5A-BA43-F678119E241C}" destId="{A2C899ED-9AB2-4455-BEB9-5EA13FB9B47D}" srcOrd="0" destOrd="0" parTransId="{5C85B355-D59A-4281-B61C-DE9F120D3230}" sibTransId="{3BE8E4C2-BB4A-477C-8CB7-CA2AC63C375A}"/>
    <dgm:cxn modelId="{043C0463-E852-4A67-B9E8-BFB48929FC54}" srcId="{AD3D49EB-2E0E-4195-A7E7-BABCBED0410F}" destId="{8FF9AAB4-CCB7-4DEF-8D1D-29C2D79C267B}" srcOrd="2" destOrd="0" parTransId="{5B613ADF-BDCC-42D8-823E-B6AC988A0F6E}" sibTransId="{141B5891-F003-4EB5-B40C-55FCCFA01A9A}"/>
    <dgm:cxn modelId="{0828ED63-02EC-4656-8C09-D3DE214D03F5}" srcId="{6EE1C4C2-694C-47F7-B7C2-8AC2959D53D6}" destId="{0A6E0248-6655-4265-84FF-EB5965650736}" srcOrd="0" destOrd="0" parTransId="{D53F802D-9576-4C99-810B-5ECF6281B4A5}" sibTransId="{8D2C3E59-0CBC-4FF9-BAE3-E727E61FDCA0}"/>
    <dgm:cxn modelId="{02AC9D44-F445-4A82-9A65-E530C8BE66E4}" type="presOf" srcId="{3FAA8DAE-3EB3-492D-9283-39A443AD180B}" destId="{A1B81038-0D79-4EF0-A774-E549AD69A650}" srcOrd="0" destOrd="0" presId="urn:microsoft.com/office/officeart/2005/8/layout/orgChart1"/>
    <dgm:cxn modelId="{9C9AA545-C9B0-4E8B-9F46-9FF27F1FA4B6}" srcId="{324CFDF6-EA93-40FB-A3E9-824080062E57}" destId="{63D4E679-FCAC-480D-9CA0-C294E71C7017}" srcOrd="0" destOrd="0" parTransId="{E3968860-EE50-4C87-B198-971FBBF93B9F}" sibTransId="{28707D49-4943-498A-BD60-AFA311C47393}"/>
    <dgm:cxn modelId="{965E5D46-CBB5-498D-A591-45E05E81C11E}" type="presOf" srcId="{04BC62BF-326D-4735-BF79-D50DB1FD8C1F}" destId="{49CCB03A-F3F2-468B-8042-6DE687AABAD4}" srcOrd="0" destOrd="0" presId="urn:microsoft.com/office/officeart/2005/8/layout/orgChart1"/>
    <dgm:cxn modelId="{E2F9BD46-F922-4526-B07C-B89EE5C46EAE}" srcId="{8E585D26-67D9-48B7-96FB-0E7AAA5F1DAC}" destId="{616A70C7-1418-4460-82D8-EB4019260142}" srcOrd="0" destOrd="0" parTransId="{4052AF14-FAFD-4480-B558-1210CB64C392}" sibTransId="{4369E89B-D1E8-47E9-898A-C028E9C46B0A}"/>
    <dgm:cxn modelId="{29E85648-186D-4CC0-A63C-58B30FADF5F2}" type="presOf" srcId="{E3968860-EE50-4C87-B198-971FBBF93B9F}" destId="{F0F389CC-3DA1-4C26-AA91-480E95343C42}" srcOrd="0" destOrd="0" presId="urn:microsoft.com/office/officeart/2005/8/layout/orgChart1"/>
    <dgm:cxn modelId="{440DDE48-0FEB-45D0-A265-75D487E5DDA5}" type="presOf" srcId="{AFBEE259-6A2D-415D-8A5B-A195B4BEBC75}" destId="{9C9DAF0F-868F-4919-912B-68BD2603A97F}" srcOrd="0" destOrd="0" presId="urn:microsoft.com/office/officeart/2005/8/layout/orgChart1"/>
    <dgm:cxn modelId="{FF071769-6B39-435F-A615-1F104D6C1957}" srcId="{17164A74-6719-4BF4-A3EB-A0714A72B0D3}" destId="{56D8FB45-50AD-455A-B3E4-E61325F77690}" srcOrd="0" destOrd="0" parTransId="{D67CA1B6-22CC-4068-8F7B-60149D6AA6B3}" sibTransId="{D2946CD7-8023-4F52-A8D2-CD0226F3EC90}"/>
    <dgm:cxn modelId="{FDCD5D69-1EFD-4E15-AE9F-C9C2D09AD149}" type="presOf" srcId="{C096E071-7FE4-4EA2-9FA2-B636139E078D}" destId="{9013D172-B5AC-47DB-9F45-F7447F3D6349}" srcOrd="0" destOrd="0" presId="urn:microsoft.com/office/officeart/2005/8/layout/orgChart1"/>
    <dgm:cxn modelId="{0D2FA649-E44D-4399-842B-4BBF085BBD7E}" type="presOf" srcId="{4DF5CA88-58CF-427F-AD63-DC2EA7DB0105}" destId="{0812A99D-D8C0-4C8B-8319-722912525258}" srcOrd="0" destOrd="0" presId="urn:microsoft.com/office/officeart/2005/8/layout/orgChart1"/>
    <dgm:cxn modelId="{B21A7C6A-7E97-4E00-8DC4-1DD509E104C0}" type="presOf" srcId="{CA512104-FB44-4A6A-9B8D-A7B88E8631EC}" destId="{E315C10B-7723-4B67-A5B8-6FB02F9CAC96}" srcOrd="0" destOrd="0" presId="urn:microsoft.com/office/officeart/2005/8/layout/orgChart1"/>
    <dgm:cxn modelId="{3983AE6A-D0B0-49DA-B277-A07A7350D6CC}" srcId="{77A1F515-0006-4B6C-B1BD-DD4A6084B728}" destId="{54C1FE34-6697-4918-868C-D66973AAE278}" srcOrd="0" destOrd="0" parTransId="{C4511B9B-B370-4801-AD8F-6EC910B9BE9E}" sibTransId="{7ADA1CFF-9AD1-4110-A4AF-D11959CA924D}"/>
    <dgm:cxn modelId="{1FB9FD4A-FD51-4584-9A43-4809999CAFB1}" type="presOf" srcId="{EDA0BECB-5C50-420D-9C09-B3F47046B5F9}" destId="{6C24FDE1-267D-4AF5-A141-4439EE822FD5}" srcOrd="1" destOrd="0" presId="urn:microsoft.com/office/officeart/2005/8/layout/orgChart1"/>
    <dgm:cxn modelId="{6A260D6B-3491-4513-9E7F-78671D72FFD6}" type="presOf" srcId="{BDD081E1-1160-45C8-8D88-00CAF4048BB6}" destId="{A2C96E5C-0952-46CE-BF64-5DADF8A9FE8F}" srcOrd="0" destOrd="0" presId="urn:microsoft.com/office/officeart/2005/8/layout/orgChart1"/>
    <dgm:cxn modelId="{3128446B-C2B6-4995-8A0F-C23EE025FB94}" type="presOf" srcId="{1FC8C0E3-C7C1-4E44-89A3-0C9CF57EA778}" destId="{79FC1A88-2082-49D9-90C3-9B0B5A2277E1}" srcOrd="1" destOrd="0" presId="urn:microsoft.com/office/officeart/2005/8/layout/orgChart1"/>
    <dgm:cxn modelId="{17906E4B-9E9B-4CB4-99D3-2A0D003A5D16}" type="presOf" srcId="{14B6D287-4669-4BBB-A172-11F20C0F5B01}" destId="{2C7FE452-DD0B-4004-A15C-24BD3433C672}" srcOrd="0" destOrd="0" presId="urn:microsoft.com/office/officeart/2005/8/layout/orgChart1"/>
    <dgm:cxn modelId="{87817C4B-953A-4CA3-9DFF-0C88D68B516D}" type="presOf" srcId="{6BC7185B-7BF0-44E5-AE5E-D0558E49866C}" destId="{F67A2584-6067-4E5C-B711-E92AF403A1BF}" srcOrd="1" destOrd="0" presId="urn:microsoft.com/office/officeart/2005/8/layout/orgChart1"/>
    <dgm:cxn modelId="{A6CFC94B-227D-4074-92FA-677511BF1D03}" type="presOf" srcId="{3ED80735-1B4B-4918-A7DE-0276CF6F422A}" destId="{BEC6D5B7-D1A8-4FDA-AD96-007618E16D99}" srcOrd="0" destOrd="0" presId="urn:microsoft.com/office/officeart/2005/8/layout/orgChart1"/>
    <dgm:cxn modelId="{DD81F04B-7558-47CD-BC5D-DBF9EF624772}" type="presOf" srcId="{0A6E0248-6655-4265-84FF-EB5965650736}" destId="{9808C2B1-1BB3-4821-8A00-6AF825991CB9}" srcOrd="1" destOrd="0" presId="urn:microsoft.com/office/officeart/2005/8/layout/orgChart1"/>
    <dgm:cxn modelId="{57C6B84C-87F8-4F38-BDDA-B5E5855541A5}" type="presOf" srcId="{87F9D00C-5253-444C-BAB9-02C1DBBCEC54}" destId="{11CAA956-0696-409B-907F-5A55B5B2C5DD}" srcOrd="0" destOrd="0" presId="urn:microsoft.com/office/officeart/2005/8/layout/orgChart1"/>
    <dgm:cxn modelId="{3F790C6D-C53D-4627-95B0-44FFA9E9749D}" type="presOf" srcId="{1971DD27-2698-4CFD-94E0-395D5A5E1F39}" destId="{05CC5D04-65E6-4FD3-A032-448FE991483C}" srcOrd="0" destOrd="0" presId="urn:microsoft.com/office/officeart/2005/8/layout/orgChart1"/>
    <dgm:cxn modelId="{89399A4E-413B-4DD5-BB18-28308F9C8BD3}" type="presOf" srcId="{731FF941-5033-4898-9FE8-1EB118F79D80}" destId="{0CBA7DA2-AB6E-40B5-BDA0-B73C2A6042FB}" srcOrd="1" destOrd="0" presId="urn:microsoft.com/office/officeart/2005/8/layout/orgChart1"/>
    <dgm:cxn modelId="{B09A966F-6886-4A47-88A4-E51A152625D5}" type="presOf" srcId="{3295E1F3-B71A-4002-B868-E08CF2BFA232}" destId="{88A2A949-67DA-4822-8BBE-9355476B22B9}" srcOrd="0" destOrd="0" presId="urn:microsoft.com/office/officeart/2005/8/layout/orgChart1"/>
    <dgm:cxn modelId="{9E792E70-EAA8-4D83-B18B-08A73C8E8091}" type="presOf" srcId="{756D062E-15C4-4E55-9B97-5B5D735C31BF}" destId="{9F8594B9-937B-4427-9CE2-CB19504364D1}" srcOrd="0" destOrd="0" presId="urn:microsoft.com/office/officeart/2005/8/layout/orgChart1"/>
    <dgm:cxn modelId="{C023B470-F666-494D-BCC6-87D646D8A503}" type="presOf" srcId="{AAC3C69A-7106-49B8-AACB-24F50A0A2FD2}" destId="{A02F1344-66CF-4392-8CD5-5A194B0D03D0}" srcOrd="0" destOrd="0" presId="urn:microsoft.com/office/officeart/2005/8/layout/orgChart1"/>
    <dgm:cxn modelId="{190F4771-8A60-451E-A9B0-7A8D998F9389}" type="presOf" srcId="{22BBBCD3-E569-4C7E-95CE-C676FF1DF12B}" destId="{2BE5BBB5-2245-4B29-B757-BD467CFC56FB}" srcOrd="1" destOrd="0" presId="urn:microsoft.com/office/officeart/2005/8/layout/orgChart1"/>
    <dgm:cxn modelId="{358D6E71-68FE-44D0-A377-D38418314E8A}" type="presOf" srcId="{E1FE5675-CD43-4103-BB34-3129A469EB38}" destId="{5840D338-0580-4FBD-A588-0DB309C0E32E}" srcOrd="1" destOrd="0" presId="urn:microsoft.com/office/officeart/2005/8/layout/orgChart1"/>
    <dgm:cxn modelId="{D77CD351-DF37-47A8-847F-5EE14BAC12C6}" type="presOf" srcId="{C83221C8-EB85-4574-96D9-0FD4B748E876}" destId="{018D1369-8694-43FA-8B1D-1A1E77FBD2F3}" srcOrd="0" destOrd="0" presId="urn:microsoft.com/office/officeart/2005/8/layout/orgChart1"/>
    <dgm:cxn modelId="{7A867672-D0D6-465D-B863-835906DCDED4}" type="presOf" srcId="{A2C899ED-9AB2-4455-BEB9-5EA13FB9B47D}" destId="{22B36736-9CE2-410F-B823-8B83368350B7}" srcOrd="0" destOrd="0" presId="urn:microsoft.com/office/officeart/2005/8/layout/orgChart1"/>
    <dgm:cxn modelId="{75438272-592B-41C3-80D4-587636075FEB}" type="presOf" srcId="{324CFDF6-EA93-40FB-A3E9-824080062E57}" destId="{561DEBF5-98F4-4EDE-8D97-3A72AC324346}" srcOrd="0" destOrd="0" presId="urn:microsoft.com/office/officeart/2005/8/layout/orgChart1"/>
    <dgm:cxn modelId="{F752B272-63C3-4BE2-ADE5-EDFE4E07629A}" srcId="{1FC8C0E3-C7C1-4E44-89A3-0C9CF57EA778}" destId="{324CFDF6-EA93-40FB-A3E9-824080062E57}" srcOrd="1" destOrd="0" parTransId="{6238C9CF-DAF9-4695-89C3-F147DA6B2B69}" sibTransId="{E92C4662-9B86-4F10-81D6-4DE1ADA657DD}"/>
    <dgm:cxn modelId="{F5EB3473-5467-455D-BFE1-8E3DF1AD347D}" srcId="{8569BDB1-360C-4108-A07C-778A6A3DF8C4}" destId="{8E585D26-67D9-48B7-96FB-0E7AAA5F1DAC}" srcOrd="0" destOrd="0" parTransId="{679ADB2B-443B-4898-9770-173DB52D862C}" sibTransId="{2F83E56C-618B-4A39-B200-308F9613A3E8}"/>
    <dgm:cxn modelId="{CB6C5B53-A77B-49D0-856A-0C9B1625282D}" type="presOf" srcId="{4DF5CA88-58CF-427F-AD63-DC2EA7DB0105}" destId="{33F516CB-FA36-4DBD-9F51-DF2FED3C8719}" srcOrd="1" destOrd="0" presId="urn:microsoft.com/office/officeart/2005/8/layout/orgChart1"/>
    <dgm:cxn modelId="{C2586373-8817-4847-8CAA-8A1064E81660}" type="presOf" srcId="{17164A74-6719-4BF4-A3EB-A0714A72B0D3}" destId="{5D4EDD9F-93D1-4E1D-99E9-9DB0F26DEE9C}" srcOrd="1" destOrd="0" presId="urn:microsoft.com/office/officeart/2005/8/layout/orgChart1"/>
    <dgm:cxn modelId="{FA32F773-EC33-46A6-92E4-F86D784FFF3F}" srcId="{2A41B709-4990-433E-8861-57A4CD9CC018}" destId="{F558178B-AB25-442C-B1C6-F17DA056C21E}" srcOrd="1" destOrd="0" parTransId="{BD7246EE-3838-4FB6-8989-C672107FD97E}" sibTransId="{A3C5C27A-773E-441E-91C9-7F8B950F484D}"/>
    <dgm:cxn modelId="{0A9B2B74-933F-4F54-97C8-9F8B8A54CC32}" type="presOf" srcId="{CA0CD715-9195-4F54-836D-3972FE1F5126}" destId="{F3313074-6F70-4F54-A2B4-CACCD0A172B1}" srcOrd="1" destOrd="0" presId="urn:microsoft.com/office/officeart/2005/8/layout/orgChart1"/>
    <dgm:cxn modelId="{BC3C3354-01F0-4345-8AD2-916B1BD66B27}" srcId="{6BC7185B-7BF0-44E5-AE5E-D0558E49866C}" destId="{DC086DAD-0E2A-47A4-8A20-F27987987976}" srcOrd="0" destOrd="0" parTransId="{A5C01B94-3518-4A3C-9E99-763023AAC398}" sibTransId="{F0192CDA-EC94-4B9B-8182-4A175C8DB106}"/>
    <dgm:cxn modelId="{AD7CD874-A960-4824-BFDF-39756EE3305C}" type="presOf" srcId="{FDD99531-3C40-40BE-B2EB-F712B94EE7B6}" destId="{B46B6637-967B-4476-9606-204FB16B6FFB}" srcOrd="0" destOrd="0" presId="urn:microsoft.com/office/officeart/2005/8/layout/orgChart1"/>
    <dgm:cxn modelId="{CD692876-D8B9-4DEB-A890-0027774B1156}" type="presOf" srcId="{77A1F515-0006-4B6C-B1BD-DD4A6084B728}" destId="{23395EFE-B4F4-44DD-BB23-8079C1C92D5C}" srcOrd="1" destOrd="0" presId="urn:microsoft.com/office/officeart/2005/8/layout/orgChart1"/>
    <dgm:cxn modelId="{4F760B77-DADF-4E98-91E3-1809A809BBB1}" type="presOf" srcId="{0C882287-5B10-4BC2-80EF-219C52CDD060}" destId="{918D4CFC-0FAC-4A9F-AC84-C924A8EF50EE}" srcOrd="0" destOrd="0" presId="urn:microsoft.com/office/officeart/2005/8/layout/orgChart1"/>
    <dgm:cxn modelId="{19073157-CE66-4C06-8D92-998C9EBC3A8D}" srcId="{AD3D49EB-2E0E-4195-A7E7-BABCBED0410F}" destId="{3192668C-B4C3-4336-8FB9-E72B4D81C847}" srcOrd="1" destOrd="0" parTransId="{AAC3C69A-7106-49B8-AACB-24F50A0A2FD2}" sibTransId="{141C9382-6E30-4193-BFFD-534C86B74068}"/>
    <dgm:cxn modelId="{C3489057-04B5-41B0-A9D7-99D3AE899433}" type="presOf" srcId="{DF64D6CF-9522-4F23-8A6B-95354FFDD14B}" destId="{A92D94FA-35F9-4A61-92E1-9DE07D60E573}" srcOrd="0" destOrd="0" presId="urn:microsoft.com/office/officeart/2005/8/layout/orgChart1"/>
    <dgm:cxn modelId="{59864558-ADDD-4C60-BEC6-FE4D4C24E4DE}" type="presOf" srcId="{F558178B-AB25-442C-B1C6-F17DA056C21E}" destId="{78B57F2A-564C-427E-B7A3-065D7FD2C321}" srcOrd="1" destOrd="0" presId="urn:microsoft.com/office/officeart/2005/8/layout/orgChart1"/>
    <dgm:cxn modelId="{AFD26759-727C-449E-B3B2-A1C07E0B7B01}" type="presOf" srcId="{9FBCD489-3354-4CAE-926E-AE0381B1EBBE}" destId="{B7235EA2-529E-41A0-9FD5-9C7C687E0BF7}" srcOrd="0" destOrd="0" presId="urn:microsoft.com/office/officeart/2005/8/layout/orgChart1"/>
    <dgm:cxn modelId="{1F9C8179-2F55-48B2-962A-ED87663E1191}" type="presOf" srcId="{6EE1C4C2-694C-47F7-B7C2-8AC2959D53D6}" destId="{305D92C4-5396-4855-AE74-190A30051189}" srcOrd="0" destOrd="0" presId="urn:microsoft.com/office/officeart/2005/8/layout/orgChart1"/>
    <dgm:cxn modelId="{75C02F5A-E4D6-4B71-A8B4-855A18147F5A}" type="presOf" srcId="{2CACC1B2-33DF-4888-8E4A-1CBA3EB58E7B}" destId="{99A50CD6-DF02-4C2C-A1EB-34EBC6913A9D}" srcOrd="0" destOrd="0" presId="urn:microsoft.com/office/officeart/2005/8/layout/orgChart1"/>
    <dgm:cxn modelId="{FC29685A-A388-4115-8C58-540CF89558EE}" type="presOf" srcId="{3A782E12-164F-46A1-B224-D6F4D7279628}" destId="{52305F3F-9A6A-4DFA-9064-FF7474608EC0}" srcOrd="1" destOrd="0" presId="urn:microsoft.com/office/officeart/2005/8/layout/orgChart1"/>
    <dgm:cxn modelId="{5B3AA17A-B22B-4A45-96A1-53CD2BD46FC7}" srcId="{3192668C-B4C3-4336-8FB9-E72B4D81C847}" destId="{AFBEE259-6A2D-415D-8A5B-A195B4BEBC75}" srcOrd="1" destOrd="0" parTransId="{B9C83953-86D5-4873-936A-C0B281976B38}" sibTransId="{E06AE334-5704-4325-BEDD-E0A80786B097}"/>
    <dgm:cxn modelId="{12B1D37A-8E8E-4C74-9691-C83D3A888844}" type="presOf" srcId="{76DDC2BD-AF95-4FC8-ADB8-C610D57BE28A}" destId="{351A899E-D8D4-4450-92EE-5C6CA070C677}" srcOrd="0" destOrd="0" presId="urn:microsoft.com/office/officeart/2005/8/layout/orgChart1"/>
    <dgm:cxn modelId="{15AAD57A-1BDA-42CF-8991-6D6844AC1C9C}" type="presOf" srcId="{A1C036BE-F819-474D-81BC-2EE43462CF4F}" destId="{2C889ED6-572C-4178-87B1-C4FFA5120D9E}" srcOrd="0" destOrd="0" presId="urn:microsoft.com/office/officeart/2005/8/layout/orgChart1"/>
    <dgm:cxn modelId="{A38EFC7B-85C5-41AE-A297-072B89050DE0}" type="presOf" srcId="{3A782E12-164F-46A1-B224-D6F4D7279628}" destId="{995D5103-EB21-41C5-8A9E-191BF807D918}" srcOrd="0" destOrd="0" presId="urn:microsoft.com/office/officeart/2005/8/layout/orgChart1"/>
    <dgm:cxn modelId="{392DEA7C-FC21-4DDE-86E3-25C8DF1F4CDD}" type="presOf" srcId="{17164A74-6719-4BF4-A3EB-A0714A72B0D3}" destId="{51E2DB84-C8DA-45C9-B306-BFACEFD4F85A}" srcOrd="0" destOrd="0" presId="urn:microsoft.com/office/officeart/2005/8/layout/orgChart1"/>
    <dgm:cxn modelId="{BBC5AA7D-9EA1-4BE7-B46C-9A7636AA8DD8}" type="presOf" srcId="{2E7260E2-FDB7-49A3-B3AE-AC34F2101503}" destId="{6F52EFAA-0C52-44A5-8B61-44F6FD39A60A}" srcOrd="1" destOrd="0" presId="urn:microsoft.com/office/officeart/2005/8/layout/orgChart1"/>
    <dgm:cxn modelId="{F528C27D-F330-4F91-886D-7A379B808F1F}" type="presOf" srcId="{CB397AEF-DDFD-486F-BD73-36B7B059A7C9}" destId="{9AFDAEB4-8903-4451-B302-B9331FE698F4}" srcOrd="1" destOrd="0" presId="urn:microsoft.com/office/officeart/2005/8/layout/orgChart1"/>
    <dgm:cxn modelId="{FA80647E-88C4-4510-A755-9A89108AE2FC}" type="presOf" srcId="{0B0F6742-F9DA-4A29-BF93-A2CEB522C1AB}" destId="{F28C9AE4-1D0B-4F58-A563-DBEF6CA0D59A}" srcOrd="0" destOrd="0" presId="urn:microsoft.com/office/officeart/2005/8/layout/orgChart1"/>
    <dgm:cxn modelId="{E94F4E7E-EF25-4019-B740-A6A1565BE95B}" type="presOf" srcId="{65CB016E-0FEA-4F67-B5A9-DE7F5CF9774B}" destId="{EAA91A83-EFB5-43C8-871C-4CC5AC3C5EAB}" srcOrd="1" destOrd="0" presId="urn:microsoft.com/office/officeart/2005/8/layout/orgChart1"/>
    <dgm:cxn modelId="{B4232F7F-7BF5-475A-934B-20144A712501}" type="presOf" srcId="{679ADB2B-443B-4898-9770-173DB52D862C}" destId="{84DE63FA-8E57-43E3-A327-8980D580B713}" srcOrd="0" destOrd="0" presId="urn:microsoft.com/office/officeart/2005/8/layout/orgChart1"/>
    <dgm:cxn modelId="{0EFAAF7F-6123-47AF-9E43-298D26A192EF}" type="presOf" srcId="{CB397AEF-DDFD-486F-BD73-36B7B059A7C9}" destId="{D34C517F-1FB7-44ED-AE69-548D74A1DDE0}" srcOrd="0" destOrd="0" presId="urn:microsoft.com/office/officeart/2005/8/layout/orgChart1"/>
    <dgm:cxn modelId="{7E57D084-C230-4AB3-ABDA-6E30E3CAC43D}" type="presOf" srcId="{A32D5694-15D4-40FB-A681-7C8A209C3131}" destId="{714B80BC-F846-4C59-A152-083D57D2E16A}" srcOrd="0" destOrd="0" presId="urn:microsoft.com/office/officeart/2005/8/layout/orgChart1"/>
    <dgm:cxn modelId="{6C36A385-ACBE-4E32-9A43-53595CE2BC0F}" type="presOf" srcId="{3295E1F3-B71A-4002-B868-E08CF2BFA232}" destId="{46C5D26A-D6BA-4505-B71C-B3E0653E80D9}" srcOrd="1" destOrd="0" presId="urn:microsoft.com/office/officeart/2005/8/layout/orgChart1"/>
    <dgm:cxn modelId="{B1CFF386-2ADB-4ADE-907F-83AF08EFCA8B}" type="presOf" srcId="{2CE1150E-B857-41A8-AC96-F21CB82D9BD4}" destId="{DEE1E7A6-A687-4BF1-845C-A17E7A7A9CF7}" srcOrd="0" destOrd="0" presId="urn:microsoft.com/office/officeart/2005/8/layout/orgChart1"/>
    <dgm:cxn modelId="{5EBB6489-BBDA-44A5-8D02-C74EE743BA44}" srcId="{A2C899ED-9AB2-4455-BEB9-5EA13FB9B47D}" destId="{3ED80735-1B4B-4918-A7DE-0276CF6F422A}" srcOrd="0" destOrd="0" parTransId="{BDD081E1-1160-45C8-8D88-00CAF4048BB6}" sibTransId="{3FC12B60-4A5E-420D-9DB3-2C48601C8710}"/>
    <dgm:cxn modelId="{7D4EB589-55A5-42DA-8D8B-541BECB2960F}" type="presOf" srcId="{10807F16-4A7F-4991-ACAB-547B9F4AA305}" destId="{D74EB43C-DB7A-4109-8073-BA1CAD2A8449}" srcOrd="0" destOrd="0" presId="urn:microsoft.com/office/officeart/2005/8/layout/orgChart1"/>
    <dgm:cxn modelId="{BECB848A-872C-4D38-A0D4-FED8B05D974B}" type="presOf" srcId="{8569BDB1-360C-4108-A07C-778A6A3DF8C4}" destId="{53815BF5-120D-435D-A57D-395B7CC4A64C}" srcOrd="1" destOrd="0" presId="urn:microsoft.com/office/officeart/2005/8/layout/orgChart1"/>
    <dgm:cxn modelId="{15B1B88A-9FEB-43EC-AE50-D7C0C1485205}" srcId="{324CFDF6-EA93-40FB-A3E9-824080062E57}" destId="{0B4668CA-9A7B-49F8-93C1-75F50FB9F57D}" srcOrd="1" destOrd="0" parTransId="{E465BD38-E770-4D5E-AB2D-B66DF65991DE}" sibTransId="{EDB0E7EC-D121-4BCF-8E33-5AF5CF1341FF}"/>
    <dgm:cxn modelId="{F5DCE78A-A0CA-4FCF-9EF7-1EBB46E63BE5}" srcId="{3192668C-B4C3-4336-8FB9-E72B4D81C847}" destId="{0C882287-5B10-4BC2-80EF-219C52CDD060}" srcOrd="0" destOrd="0" parTransId="{3FAA8DAE-3EB3-492D-9283-39A443AD180B}" sibTransId="{84D47A5F-9763-4AC4-AAED-CA3F203C8789}"/>
    <dgm:cxn modelId="{243F7D8B-4401-4999-9E02-08ABB0133FF3}" srcId="{3295E1F3-B71A-4002-B868-E08CF2BFA232}" destId="{FDD99531-3C40-40BE-B2EB-F712B94EE7B6}" srcOrd="0" destOrd="0" parTransId="{9128BB61-07BC-48EB-8004-0A69E692B785}" sibTransId="{9EDF23A5-B1E6-48DA-9478-EECCD8F68400}"/>
    <dgm:cxn modelId="{3F5C5F8C-D5FD-4182-AAA4-D7D2A6D478F8}" type="presOf" srcId="{08B75091-120A-4FE8-939A-B4A2DB96CBB7}" destId="{F442174C-A51B-475E-A6BF-302B7D18A8C6}" srcOrd="0" destOrd="0" presId="urn:microsoft.com/office/officeart/2005/8/layout/orgChart1"/>
    <dgm:cxn modelId="{6772F190-8BFC-496E-A681-64336D3C4102}" type="presOf" srcId="{AD3D49EB-2E0E-4195-A7E7-BABCBED0410F}" destId="{163A60E5-BA54-44A2-922B-36EA19B351BC}" srcOrd="0" destOrd="0" presId="urn:microsoft.com/office/officeart/2005/8/layout/orgChart1"/>
    <dgm:cxn modelId="{AE866191-6FA5-4B37-8A5B-2D6359FC17D6}" type="presOf" srcId="{3192668C-B4C3-4336-8FB9-E72B4D81C847}" destId="{2E898AF7-235F-4025-8B3D-C8D4E284F0B5}" srcOrd="0" destOrd="0" presId="urn:microsoft.com/office/officeart/2005/8/layout/orgChart1"/>
    <dgm:cxn modelId="{EA987A91-A44A-424F-8021-9773C1843A84}" type="presOf" srcId="{00E0822A-F98D-44DE-86E7-4B9CD62C6703}" destId="{57D3CE26-B147-4908-A869-69442093F2C7}" srcOrd="1" destOrd="0" presId="urn:microsoft.com/office/officeart/2005/8/layout/orgChart1"/>
    <dgm:cxn modelId="{9549D191-53AE-4FAB-9D34-852F9A64F633}" type="presOf" srcId="{CA0CD715-9195-4F54-836D-3972FE1F5126}" destId="{5A89CBE2-6861-4B71-B407-D408D1CCF2A1}" srcOrd="0" destOrd="0" presId="urn:microsoft.com/office/officeart/2005/8/layout/orgChart1"/>
    <dgm:cxn modelId="{6DB3CD92-2E51-4BC0-8290-413E08E90EA8}" srcId="{8569BDB1-360C-4108-A07C-778A6A3DF8C4}" destId="{6BC7185B-7BF0-44E5-AE5E-D0558E49866C}" srcOrd="1" destOrd="0" parTransId="{22E7E5DF-572D-4883-B55D-CBD7A7F60217}" sibTransId="{B99D2982-A2B4-47F1-87F9-45E2999CFA23}"/>
    <dgm:cxn modelId="{F6461194-B69E-4366-8BD3-7E64B87D84CB}" type="presOf" srcId="{59A7EAD4-E076-4B96-9C9A-C702E758D0BE}" destId="{154F9B82-E7E4-40D9-A15B-2E6308B98075}" srcOrd="0" destOrd="0" presId="urn:microsoft.com/office/officeart/2005/8/layout/orgChart1"/>
    <dgm:cxn modelId="{B9776394-BC80-40EA-B16C-47A3F553C765}" type="presOf" srcId="{C4511B9B-B370-4801-AD8F-6EC910B9BE9E}" destId="{E32B09F0-E6F7-477C-A052-BF5546138E1E}" srcOrd="0" destOrd="0" presId="urn:microsoft.com/office/officeart/2005/8/layout/orgChart1"/>
    <dgm:cxn modelId="{E3FE8F94-65D5-4E96-A5AE-01EFEB728445}" type="presOf" srcId="{CB0CCB3F-1658-41C5-A4A0-AED97F2F160A}" destId="{B1AEFDB9-EAE7-400B-8E7F-569C05C66A4B}" srcOrd="0" destOrd="0" presId="urn:microsoft.com/office/officeart/2005/8/layout/orgChart1"/>
    <dgm:cxn modelId="{DCF76695-FDC9-466C-9AF0-D610502622ED}" srcId="{40BEAF9D-1E7E-46F3-9B62-92EA13C289B5}" destId="{D91C333A-8726-4C7D-AFAD-97AA66A5DA34}" srcOrd="0" destOrd="0" parTransId="{5E994C67-FA53-4E0E-9AAA-2672AB1F0D8C}" sibTransId="{6E17685B-8A79-4822-83EC-E89A27CBBD7E}"/>
    <dgm:cxn modelId="{1D749097-97C6-4F77-B294-638C4FE2A866}" type="presOf" srcId="{A5C01B94-3518-4A3C-9E99-763023AAC398}" destId="{459EC890-CA3B-4FA6-83B5-4FB59B196220}" srcOrd="0" destOrd="0" presId="urn:microsoft.com/office/officeart/2005/8/layout/orgChart1"/>
    <dgm:cxn modelId="{B276E79B-7B63-4421-AF67-0CBA767D7DD8}" srcId="{2A41B709-4990-433E-8861-57A4CD9CC018}" destId="{CB397AEF-DDFD-486F-BD73-36B7B059A7C9}" srcOrd="0" destOrd="0" parTransId="{9C8A3D3B-DF17-4902-A663-6A0EF0FA7049}" sibTransId="{7D87E352-5A49-4BC2-BF8E-897F5855A113}"/>
    <dgm:cxn modelId="{8AA1EF9C-53C3-4B23-9FCF-EBA5CAD16ACE}" type="presOf" srcId="{D91C333A-8726-4C7D-AFAD-97AA66A5DA34}" destId="{9956AD2C-594E-4673-92B8-27FCDB470D7C}" srcOrd="1" destOrd="0" presId="urn:microsoft.com/office/officeart/2005/8/layout/orgChart1"/>
    <dgm:cxn modelId="{4FFCE99F-32DC-4146-81E9-6AF147C24EBF}" type="presOf" srcId="{63D4E679-FCAC-480D-9CA0-C294E71C7017}" destId="{A9BB14EA-0118-402C-8365-926147E93D8E}" srcOrd="0" destOrd="0" presId="urn:microsoft.com/office/officeart/2005/8/layout/orgChart1"/>
    <dgm:cxn modelId="{6BED2DA0-DD0F-4BBB-A8EB-F5740C68079F}" type="presOf" srcId="{A2C899ED-9AB2-4455-BEB9-5EA13FB9B47D}" destId="{765C9B49-2361-4E81-AE78-0CA6CB55EA34}" srcOrd="1" destOrd="0" presId="urn:microsoft.com/office/officeart/2005/8/layout/orgChart1"/>
    <dgm:cxn modelId="{65F3C4A0-B586-4BEB-8C4F-58D2353CFE5F}" type="presOf" srcId="{BD7246EE-3838-4FB6-8989-C672107FD97E}" destId="{E05D927B-03D3-43C7-8C1C-353F0EF6DD20}" srcOrd="0" destOrd="0" presId="urn:microsoft.com/office/officeart/2005/8/layout/orgChart1"/>
    <dgm:cxn modelId="{E4E32CA3-0F53-4C7A-BE10-E36D817D864B}" type="presOf" srcId="{A60AAE47-220C-4A20-A0EB-ECF81EA5FCA3}" destId="{E342F7CC-4E69-4BE0-99F0-B6A38CCE7389}" srcOrd="0" destOrd="0" presId="urn:microsoft.com/office/officeart/2005/8/layout/orgChart1"/>
    <dgm:cxn modelId="{02A9AEA3-259D-4E50-9EB2-65480671F1CF}" type="presOf" srcId="{D91C333A-8726-4C7D-AFAD-97AA66A5DA34}" destId="{26D533F4-3587-4545-BEF7-AD813FCF2BCB}" srcOrd="0" destOrd="0" presId="urn:microsoft.com/office/officeart/2005/8/layout/orgChart1"/>
    <dgm:cxn modelId="{5167C5A3-6126-475F-9BFA-90F0E94721EB}" type="presOf" srcId="{7FEDABBF-26E0-47FD-945D-DAF5447509C8}" destId="{7A3A3292-8E13-4B5E-B8B1-5DE87BB04295}" srcOrd="0" destOrd="0" presId="urn:microsoft.com/office/officeart/2005/8/layout/orgChart1"/>
    <dgm:cxn modelId="{32A5EDA3-3D92-4D00-9C9B-C24BD62BAB2D}" type="presOf" srcId="{104391C4-92B3-430F-A9F5-BDEC380CA18B}" destId="{D0968EC2-FA22-404A-9CA1-295C22D7D66E}" srcOrd="0" destOrd="0" presId="urn:microsoft.com/office/officeart/2005/8/layout/orgChart1"/>
    <dgm:cxn modelId="{E4ED61A5-2E75-4F1D-8934-737AB56C0A3B}" type="presOf" srcId="{E149255D-796C-4ED6-81EB-E36FBF40AA97}" destId="{9A5A871D-415F-4A25-96C3-DA9488E97022}" srcOrd="0" destOrd="0" presId="urn:microsoft.com/office/officeart/2005/8/layout/orgChart1"/>
    <dgm:cxn modelId="{69C696A6-D448-478D-9D38-4531F75FC437}" srcId="{00E0822A-F98D-44DE-86E7-4B9CD62C6703}" destId="{2A41B709-4990-433E-8861-57A4CD9CC018}" srcOrd="1" destOrd="0" parTransId="{A60AAE47-220C-4A20-A0EB-ECF81EA5FCA3}" sibTransId="{E8249F09-D0A3-4012-B3C6-BE75A121B6A8}"/>
    <dgm:cxn modelId="{7C99AEA7-24E5-4210-B7BD-2196B3A35B67}" srcId="{3FA306F8-E286-4254-B54E-B145089E11A5}" destId="{EC48ADC2-9886-45CD-A896-5B15857DE408}" srcOrd="0" destOrd="0" parTransId="{83E2EAC0-22AC-4050-908F-67950117ADBF}" sibTransId="{52580744-DF6C-40CA-900B-970E3BEB1FE0}"/>
    <dgm:cxn modelId="{DAD065A9-7FAA-4E22-984F-35040854616A}" type="presOf" srcId="{5B613ADF-BDCC-42D8-823E-B6AC988A0F6E}" destId="{114BABA6-F229-441E-87F7-8F8577B0FAC6}" srcOrd="0" destOrd="0" presId="urn:microsoft.com/office/officeart/2005/8/layout/orgChart1"/>
    <dgm:cxn modelId="{0F1A47AA-FD68-473C-B748-680F5026CB80}" type="presOf" srcId="{3ED80735-1B4B-4918-A7DE-0276CF6F422A}" destId="{7053D4FB-F158-45B8-A317-88896F50873A}" srcOrd="1" destOrd="0" presId="urn:microsoft.com/office/officeart/2005/8/layout/orgChart1"/>
    <dgm:cxn modelId="{3BCF86AA-D6CB-47A9-A19E-1D78138EF8C7}" srcId="{104391C4-92B3-430F-A9F5-BDEC380CA18B}" destId="{BC6CC3D8-1F99-43E7-8B7E-4C0A62E0F08E}" srcOrd="1" destOrd="0" parTransId="{502E5085-420C-4F7A-9404-D1545D9BB81C}" sibTransId="{A49D7D07-AA3B-4605-99F1-9E9E4A879768}"/>
    <dgm:cxn modelId="{91B662AB-630B-48C9-81B8-5328BA3AB4C2}" type="presOf" srcId="{63D4E679-FCAC-480D-9CA0-C294E71C7017}" destId="{78682458-2587-4449-8789-16A4411BE36A}" srcOrd="1" destOrd="0" presId="urn:microsoft.com/office/officeart/2005/8/layout/orgChart1"/>
    <dgm:cxn modelId="{B953ABAB-16BD-4DCB-929F-025C9DCF2441}" type="presOf" srcId="{F558178B-AB25-442C-B1C6-F17DA056C21E}" destId="{CCC84169-3164-4ADF-B494-3508252D278B}" srcOrd="0" destOrd="0" presId="urn:microsoft.com/office/officeart/2005/8/layout/orgChart1"/>
    <dgm:cxn modelId="{982B4EAC-58FC-4636-8BE6-7D99ACA28850}" type="presOf" srcId="{C1BAADBA-9BD6-42F9-A6A1-BE0CDB48F2E0}" destId="{A7083389-7227-4625-851B-10D73569ACEA}" srcOrd="0" destOrd="0" presId="urn:microsoft.com/office/officeart/2005/8/layout/orgChart1"/>
    <dgm:cxn modelId="{A1ACE8AD-AF49-496F-BB2E-14392C13B841}" type="presOf" srcId="{2A41B709-4990-433E-8861-57A4CD9CC018}" destId="{1A902953-BCFF-42C9-8B2A-BDDA27EE3944}" srcOrd="1" destOrd="0" presId="urn:microsoft.com/office/officeart/2005/8/layout/orgChart1"/>
    <dgm:cxn modelId="{181D3CAE-B3D6-46D6-8C17-C0BFF73708FB}" type="presOf" srcId="{0B4668CA-9A7B-49F8-93C1-75F50FB9F57D}" destId="{6627899B-1A76-4B29-8E8F-3FFCFF42CB6C}" srcOrd="0" destOrd="0" presId="urn:microsoft.com/office/officeart/2005/8/layout/orgChart1"/>
    <dgm:cxn modelId="{5FAEA2B2-4240-4F94-9483-BF5A11D2A24C}" type="presOf" srcId="{37997753-A3A9-426F-BC17-DC2EA05CE9F5}" destId="{29D6C528-B566-4588-BED1-8578DF5F66F6}" srcOrd="0" destOrd="0" presId="urn:microsoft.com/office/officeart/2005/8/layout/orgChart1"/>
    <dgm:cxn modelId="{06ED73B3-BE16-475F-A4EA-83F6EAD80058}" type="presOf" srcId="{2B8077C1-C849-436C-A87F-6B86731FB1DB}" destId="{96140BFA-D179-4873-B763-38C9FD1C7685}" srcOrd="0" destOrd="0" presId="urn:microsoft.com/office/officeart/2005/8/layout/orgChart1"/>
    <dgm:cxn modelId="{915443B4-13D2-42D7-9D2C-5B454303D749}" type="presOf" srcId="{18DF45DA-ACC1-4632-B06F-B422B7D38F1B}" destId="{3647B5F7-B2FE-4E7F-8A0E-195660CCAF49}" srcOrd="0" destOrd="0" presId="urn:microsoft.com/office/officeart/2005/8/layout/orgChart1"/>
    <dgm:cxn modelId="{73809DB4-5B0E-4F9F-B94B-D8C95C507E7E}" srcId="{0425A876-2789-4C1B-9E76-3A5292080B8A}" destId="{2B8077C1-C849-436C-A87F-6B86731FB1DB}" srcOrd="0" destOrd="0" parTransId="{C096E071-7FE4-4EA2-9FA2-B636139E078D}" sibTransId="{AE2CC189-E2EC-441E-92EF-7870EAEC857A}"/>
    <dgm:cxn modelId="{FE95E3B5-6021-442D-B561-EBA4ABA5AB0B}" type="presOf" srcId="{FC840925-9210-4890-B6B7-A31775790B19}" destId="{7AB0910B-39BC-4239-BE09-EFED42D87F7E}" srcOrd="0" destOrd="0" presId="urn:microsoft.com/office/officeart/2005/8/layout/orgChart1"/>
    <dgm:cxn modelId="{4E89E4B6-A8B7-4100-9CBF-2F1EE5B359DD}" srcId="{EE057169-3B7A-43AD-A4FD-FDE9060D3F38}" destId="{2CE1150E-B857-41A8-AC96-F21CB82D9BD4}" srcOrd="0" destOrd="0" parTransId="{CB0CCB3F-1658-41C5-A4A0-AED97F2F160A}" sibTransId="{81FAD8B7-ED87-4D55-B7B5-2CA2E93102FD}"/>
    <dgm:cxn modelId="{D9A147B7-7177-4F2C-91AC-AE2044DCE697}" type="presOf" srcId="{DC086DAD-0E2A-47A4-8A20-F27987987976}" destId="{44931E14-2A0E-471E-AD71-40BF8D842CDC}" srcOrd="0" destOrd="0" presId="urn:microsoft.com/office/officeart/2005/8/layout/orgChart1"/>
    <dgm:cxn modelId="{C3B083B8-FE96-4B1D-BB20-B102925699D2}" type="presOf" srcId="{56D8FB45-50AD-455A-B3E4-E61325F77690}" destId="{2E9798E9-DE57-45E1-9F8E-48B44A3ADBAA}" srcOrd="1" destOrd="0" presId="urn:microsoft.com/office/officeart/2005/8/layout/orgChart1"/>
    <dgm:cxn modelId="{3FC9F9B8-B94D-4D9D-BDD9-44B77DA9206B}" type="presOf" srcId="{EC48ADC2-9886-45CD-A896-5B15857DE408}" destId="{29246371-AB77-4B1D-8739-675F3A370C0E}" srcOrd="0" destOrd="0" presId="urn:microsoft.com/office/officeart/2005/8/layout/orgChart1"/>
    <dgm:cxn modelId="{74C411BB-C1FF-473D-ADF3-90353AA7B567}" srcId="{C1BAADBA-9BD6-42F9-A6A1-BE0CDB48F2E0}" destId="{AD3D49EB-2E0E-4195-A7E7-BABCBED0410F}" srcOrd="0" destOrd="0" parTransId="{32BEA011-F6D5-4597-B178-7FEE495E9031}" sibTransId="{72778E89-B13E-4AF5-8F54-C870A4464377}"/>
    <dgm:cxn modelId="{10FD53BB-BB5A-4FE7-B96F-77DB9096C329}" type="presOf" srcId="{616A70C7-1418-4460-82D8-EB4019260142}" destId="{98138FFC-751F-49F9-8A67-CC5A7704BD7E}" srcOrd="0" destOrd="0" presId="urn:microsoft.com/office/officeart/2005/8/layout/orgChart1"/>
    <dgm:cxn modelId="{EC48BABB-64C6-4078-8EA8-E9164A91F078}" type="presOf" srcId="{616A70C7-1418-4460-82D8-EB4019260142}" destId="{B25A85D0-6CAF-49AB-ACB8-2B3CE597A967}" srcOrd="1" destOrd="0" presId="urn:microsoft.com/office/officeart/2005/8/layout/orgChart1"/>
    <dgm:cxn modelId="{06C861BC-651E-4D7B-B65E-507CFFED4B25}" type="presOf" srcId="{9C8A3D3B-DF17-4902-A663-6A0EF0FA7049}" destId="{38458DB6-46A4-408C-948B-97C3D6F61559}" srcOrd="0" destOrd="0" presId="urn:microsoft.com/office/officeart/2005/8/layout/orgChart1"/>
    <dgm:cxn modelId="{B1E1A7BE-F5FC-4BCE-AA33-938CB0BF47AB}" type="presOf" srcId="{6BC7185B-7BF0-44E5-AE5E-D0558E49866C}" destId="{96CB9B18-583B-4A1B-83A1-BE01FB7DE8A3}" srcOrd="0" destOrd="0" presId="urn:microsoft.com/office/officeart/2005/8/layout/orgChart1"/>
    <dgm:cxn modelId="{EAA7B5BE-18CD-44C3-AF6E-EEDD09963F2B}" type="presOf" srcId="{0C882287-5B10-4BC2-80EF-219C52CDD060}" destId="{D5113A61-B9ED-4636-A42B-0B40EDFEF64F}" srcOrd="1" destOrd="0" presId="urn:microsoft.com/office/officeart/2005/8/layout/orgChart1"/>
    <dgm:cxn modelId="{53B4DDBF-9847-4D90-B829-2562F4143917}" type="presOf" srcId="{3FA306F8-E286-4254-B54E-B145089E11A5}" destId="{E551B3E8-0680-403D-BA7B-10AA98E92EF9}" srcOrd="1" destOrd="0" presId="urn:microsoft.com/office/officeart/2005/8/layout/orgChart1"/>
    <dgm:cxn modelId="{340D9CC0-B39B-40DD-B17F-2539CA722E70}" type="presOf" srcId="{060595CB-9640-404D-9B6F-17827365CA9B}" destId="{646B13B6-1B3F-476A-9C61-2552973BF736}" srcOrd="0" destOrd="0" presId="urn:microsoft.com/office/officeart/2005/8/layout/orgChart1"/>
    <dgm:cxn modelId="{A7559DC0-EC8E-4804-9A2D-2CC8BD991748}" type="presOf" srcId="{40BEAF9D-1E7E-46F3-9B62-92EA13C289B5}" destId="{1D22BB6E-F64D-4F2F-A76E-B9BAB490309C}" srcOrd="0" destOrd="0" presId="urn:microsoft.com/office/officeart/2005/8/layout/orgChart1"/>
    <dgm:cxn modelId="{2EA915C2-80F2-461C-BF0E-C861443BB149}" type="presOf" srcId="{8E585D26-67D9-48B7-96FB-0E7AAA5F1DAC}" destId="{29323C6E-840A-4E72-B361-B98749894C6B}" srcOrd="1" destOrd="0" presId="urn:microsoft.com/office/officeart/2005/8/layout/orgChart1"/>
    <dgm:cxn modelId="{0CE961C2-3A18-4149-B27F-CEF3A97F4D2F}" type="presOf" srcId="{3384C3C1-9CF1-4CF2-9B26-EA648247794F}" destId="{E877830F-C358-40D1-A8C0-A6CCE638EBFE}" srcOrd="0" destOrd="0" presId="urn:microsoft.com/office/officeart/2005/8/layout/orgChart1"/>
    <dgm:cxn modelId="{F5A721C3-E548-45A7-BF1F-AD6BC217A4E8}" type="presOf" srcId="{76DDC2BD-AF95-4FC8-ADB8-C610D57BE28A}" destId="{9A078760-9AB0-4D89-9581-D2D165FF0060}" srcOrd="1" destOrd="0" presId="urn:microsoft.com/office/officeart/2005/8/layout/orgChart1"/>
    <dgm:cxn modelId="{317431C3-8AC6-4640-8A9B-3868B7E0D04A}" type="presOf" srcId="{0B4668CA-9A7B-49F8-93C1-75F50FB9F57D}" destId="{611F9E42-ADD8-4C09-BB5E-85DAD8FA91F6}" srcOrd="1" destOrd="0" presId="urn:microsoft.com/office/officeart/2005/8/layout/orgChart1"/>
    <dgm:cxn modelId="{29B8F1C3-754B-4821-9A61-E55E338479E2}" type="presOf" srcId="{51E7FD44-D40C-47F7-8662-1E70B30E2FF3}" destId="{505ADB6F-BDCB-4D40-B49A-1935C1ED89DE}" srcOrd="0" destOrd="0" presId="urn:microsoft.com/office/officeart/2005/8/layout/orgChart1"/>
    <dgm:cxn modelId="{608322C5-DA6C-41D2-9443-58C0A18E9F79}" type="presOf" srcId="{42EAEFC7-660B-4F5A-BA43-F678119E241C}" destId="{977843E1-222D-4A7B-B13C-63123E0BA1DB}" srcOrd="0" destOrd="0" presId="urn:microsoft.com/office/officeart/2005/8/layout/orgChart1"/>
    <dgm:cxn modelId="{5031B6C6-7E8E-42AA-A1C8-69F9082B82C5}" type="presOf" srcId="{F7B71ED8-3000-4A3B-A6E5-863DD383AACB}" destId="{4486F5EA-40C8-4A53-BBA8-3080514236BF}" srcOrd="0" destOrd="0" presId="urn:microsoft.com/office/officeart/2005/8/layout/orgChart1"/>
    <dgm:cxn modelId="{5912B7C6-C900-4560-97A2-BFC1A82B6CAF}" type="presOf" srcId="{A32D5694-15D4-40FB-A681-7C8A209C3131}" destId="{C0C78646-F60E-4F94-9A1B-8F6EEBD5E162}" srcOrd="1" destOrd="0" presId="urn:microsoft.com/office/officeart/2005/8/layout/orgChart1"/>
    <dgm:cxn modelId="{1843D7C6-A725-49CF-9BCC-D29051BD9E71}" type="presOf" srcId="{962E6E71-D0D7-44D1-A8EC-444529672325}" destId="{A26F0B09-8110-4D34-9C9B-FD9A69338A73}" srcOrd="0" destOrd="0" presId="urn:microsoft.com/office/officeart/2005/8/layout/orgChart1"/>
    <dgm:cxn modelId="{F9129DC8-D777-4442-9088-B7D5F05160FB}" type="presOf" srcId="{40BEAF9D-1E7E-46F3-9B62-92EA13C289B5}" destId="{AB4FFA71-9E07-4736-A941-F00CEF9356B6}" srcOrd="1" destOrd="0" presId="urn:microsoft.com/office/officeart/2005/8/layout/orgChart1"/>
    <dgm:cxn modelId="{384128C9-98CE-48F2-A848-0F20D055DD96}" type="presOf" srcId="{D53F802D-9576-4C99-810B-5ECF6281B4A5}" destId="{0634FF85-B7B7-4297-AFBE-FD09F48D060D}" srcOrd="0" destOrd="0" presId="urn:microsoft.com/office/officeart/2005/8/layout/orgChart1"/>
    <dgm:cxn modelId="{8DB4D3C9-EBB5-4375-B2BC-126FC78C247A}" srcId="{1FC8C0E3-C7C1-4E44-89A3-0C9CF57EA778}" destId="{3295E1F3-B71A-4002-B868-E08CF2BFA232}" srcOrd="5" destOrd="0" parTransId="{14B6D287-4669-4BBB-A172-11F20C0F5B01}" sibTransId="{F526E853-FFCB-4114-8342-738148A25CD5}"/>
    <dgm:cxn modelId="{C3C978CB-6548-498A-866B-D76E8FD70329}" type="presOf" srcId="{0425A876-2789-4C1B-9E76-3A5292080B8A}" destId="{80B3087E-F02A-4251-B164-1EADA5A618AC}" srcOrd="1" destOrd="0" presId="urn:microsoft.com/office/officeart/2005/8/layout/orgChart1"/>
    <dgm:cxn modelId="{35175FCC-57CA-42E2-901C-4F64AF384F0E}" srcId="{FDD99531-3C40-40BE-B2EB-F712B94EE7B6}" destId="{22BBBCD3-E569-4C7E-95CE-C676FF1DF12B}" srcOrd="1" destOrd="0" parTransId="{18DF45DA-ACC1-4632-B06F-B422B7D38F1B}" sibTransId="{560E1762-DE5E-44CE-8750-70C65047A409}"/>
    <dgm:cxn modelId="{FD31C8CC-24BC-49DE-B1A0-914922E74F5D}" type="presOf" srcId="{54C1FE34-6697-4918-868C-D66973AAE278}" destId="{BF8838C2-1647-4BB3-B236-9F69925BE541}" srcOrd="0" destOrd="0" presId="urn:microsoft.com/office/officeart/2005/8/layout/orgChart1"/>
    <dgm:cxn modelId="{C45AC0D0-271A-4DC5-9135-7CAB03BAA4A6}" type="presOf" srcId="{95985206-1688-48B0-9D17-13F1D4463988}" destId="{7D367C29-4F6B-4527-A0B0-A3A47C2FF459}" srcOrd="1" destOrd="0" presId="urn:microsoft.com/office/officeart/2005/8/layout/orgChart1"/>
    <dgm:cxn modelId="{A81306D1-E4A5-4FAC-96FD-18DA16BD7F17}" type="presOf" srcId="{BB59EF96-95A7-48F8-9EAD-9A0661623FB8}" destId="{E4E7759A-AD4A-4C2D-B7F2-7A40B814A9DA}" srcOrd="0" destOrd="0" presId="urn:microsoft.com/office/officeart/2005/8/layout/orgChart1"/>
    <dgm:cxn modelId="{C90EB0D3-20BA-44B0-A1E9-DDEFC037D727}" srcId="{EE057169-3B7A-43AD-A4FD-FDE9060D3F38}" destId="{76DDC2BD-AF95-4FC8-ADB8-C610D57BE28A}" srcOrd="1" destOrd="0" parTransId="{C83221C8-EB85-4574-96D9-0FD4B748E876}" sibTransId="{0BF317CD-45CA-46CB-89EE-8DE1584CCC74}"/>
    <dgm:cxn modelId="{E29B37D5-AD11-469B-8781-27B58D66077C}" srcId="{51E7FD44-D40C-47F7-8662-1E70B30E2FF3}" destId="{060595CB-9640-404D-9B6F-17827365CA9B}" srcOrd="2" destOrd="0" parTransId="{756D062E-15C4-4E55-9B97-5B5D735C31BF}" sibTransId="{0194097E-91B4-4622-AFD9-730194C59596}"/>
    <dgm:cxn modelId="{276F46D6-A5EF-4E3A-9818-D80319AE9D13}" type="presOf" srcId="{EDA0BECB-5C50-420D-9C09-B3F47046B5F9}" destId="{C3418B21-49B2-4406-9667-C1A444C97EE8}" srcOrd="0" destOrd="0" presId="urn:microsoft.com/office/officeart/2005/8/layout/orgChart1"/>
    <dgm:cxn modelId="{E81F59D8-A99D-4267-BBF3-DA13E0456442}" type="presOf" srcId="{83E2EAC0-22AC-4050-908F-67950117ADBF}" destId="{B3426499-5C82-4660-848F-E8C47DA84476}" srcOrd="0" destOrd="0" presId="urn:microsoft.com/office/officeart/2005/8/layout/orgChart1"/>
    <dgm:cxn modelId="{B62D82D8-D4CD-445F-9ECF-FB415D4BBC19}" srcId="{E1FE5675-CD43-4103-BB34-3129A469EB38}" destId="{2E7260E2-FDB7-49A3-B3AE-AC34F2101503}" srcOrd="0" destOrd="0" parTransId="{962E6E71-D0D7-44D1-A8EC-444529672325}" sibTransId="{E3A0391F-437F-413B-A28C-04B3DF575CAD}"/>
    <dgm:cxn modelId="{C34A9DD9-8BE5-4313-AD1A-A7CFCE26E1C8}" type="presOf" srcId="{2B8077C1-C849-436C-A87F-6B86731FB1DB}" destId="{0585F8BD-DB98-4ADF-9D9F-5346EA39A057}" srcOrd="1" destOrd="0" presId="urn:microsoft.com/office/officeart/2005/8/layout/orgChart1"/>
    <dgm:cxn modelId="{EA37F0D9-6DE5-420A-A405-28797265B06C}" srcId="{1FC8C0E3-C7C1-4E44-89A3-0C9CF57EA778}" destId="{51E7FD44-D40C-47F7-8662-1E70B30E2FF3}" srcOrd="3" destOrd="0" parTransId="{A1C036BE-F819-474D-81BC-2EE43462CF4F}" sibTransId="{92E7CCBF-8F0F-421C-BF3F-0F4421187273}"/>
    <dgm:cxn modelId="{57B810DB-75EB-47B9-8AC9-9CBB5942204D}" type="presOf" srcId="{B9C83953-86D5-4873-936A-C0B281976B38}" destId="{8E4AE492-FBFB-403C-B332-6529651A2FC4}" srcOrd="0" destOrd="0" presId="urn:microsoft.com/office/officeart/2005/8/layout/orgChart1"/>
    <dgm:cxn modelId="{B6FE8BDB-25F4-42C7-B7D4-2553DB93E458}" srcId="{3384C3C1-9CF1-4CF2-9B26-EA648247794F}" destId="{EDA0BECB-5C50-420D-9C09-B3F47046B5F9}" srcOrd="1" destOrd="0" parTransId="{3832FF76-A99F-4FFC-9C82-049F82F343F9}" sibTransId="{5D1D15CB-88D1-4810-9BC8-F926AE0CA9BD}"/>
    <dgm:cxn modelId="{D2E45EDC-3096-4EA3-A020-BCA3F9310F80}" type="presOf" srcId="{10807F16-4A7F-4991-ACAB-547B9F4AA305}" destId="{9CC56D03-E889-4F25-9E62-59C677242985}" srcOrd="1" destOrd="0" presId="urn:microsoft.com/office/officeart/2005/8/layout/orgChart1"/>
    <dgm:cxn modelId="{4F05B3DC-F11B-4334-99A1-C424C2990FE6}" srcId="{FDD99531-3C40-40BE-B2EB-F712B94EE7B6}" destId="{731FF941-5033-4898-9FE8-1EB118F79D80}" srcOrd="0" destOrd="0" parTransId="{04BC62BF-326D-4735-BF79-D50DB1FD8C1F}" sibTransId="{4BB78C94-D65F-427D-A9CD-926BBB347B3D}"/>
    <dgm:cxn modelId="{A3F33ADD-C7B9-4016-9915-2412F1EA057E}" srcId="{00E0822A-F98D-44DE-86E7-4B9CD62C6703}" destId="{3384C3C1-9CF1-4CF2-9B26-EA648247794F}" srcOrd="2" destOrd="0" parTransId="{6B232D72-3265-49C0-84A2-0D55BD98D9B7}" sibTransId="{06AC44B7-7005-4B26-8BCD-5AB2A7303931}"/>
    <dgm:cxn modelId="{2D4442DE-685F-41DE-885B-E64F3EB91C73}" type="presOf" srcId="{6238C9CF-DAF9-4695-89C3-F147DA6B2B69}" destId="{40437D2B-E818-4AAC-9672-ECCA0272087F}" srcOrd="0" destOrd="0" presId="urn:microsoft.com/office/officeart/2005/8/layout/orgChart1"/>
    <dgm:cxn modelId="{B91F83DE-286F-43D1-AAF8-E66F625CCC0A}" type="presOf" srcId="{87F9D00C-5253-444C-BAB9-02C1DBBCEC54}" destId="{8461A550-6553-4F0F-AE69-6BD5E753FFA3}" srcOrd="1" destOrd="0" presId="urn:microsoft.com/office/officeart/2005/8/layout/orgChart1"/>
    <dgm:cxn modelId="{F403A3DE-E6C8-4ADF-96DB-565FD436624D}" type="presOf" srcId="{C1BAADBA-9BD6-42F9-A6A1-BE0CDB48F2E0}" destId="{196AB1A0-10D7-4008-BB41-62160AFDE7C9}" srcOrd="1" destOrd="0" presId="urn:microsoft.com/office/officeart/2005/8/layout/orgChart1"/>
    <dgm:cxn modelId="{380124E0-B7CB-47BE-8F98-A4D78112518B}" type="presOf" srcId="{E465BD38-E770-4D5E-AB2D-B66DF65991DE}" destId="{3C916170-7C07-4D6E-A24D-B4B726121754}" srcOrd="0" destOrd="0" presId="urn:microsoft.com/office/officeart/2005/8/layout/orgChart1"/>
    <dgm:cxn modelId="{C128A5E0-CC26-4B00-ACA8-F05EB8B4FC9A}" type="presOf" srcId="{AD3D49EB-2E0E-4195-A7E7-BABCBED0410F}" destId="{699CBBB1-516B-469C-B1FF-45A17CB0B870}" srcOrd="1" destOrd="0" presId="urn:microsoft.com/office/officeart/2005/8/layout/orgChart1"/>
    <dgm:cxn modelId="{8D786EE1-7E6D-455A-BED4-B9FAFD7B1D2E}" type="presOf" srcId="{0425A876-2789-4C1B-9E76-3A5292080B8A}" destId="{2C85386C-9F3C-4A28-97EB-D8A75047BC13}" srcOrd="0" destOrd="0" presId="urn:microsoft.com/office/officeart/2005/8/layout/orgChart1"/>
    <dgm:cxn modelId="{E296E6E1-F861-44E0-8381-2245D044FDE9}" srcId="{C1BAADBA-9BD6-42F9-A6A1-BE0CDB48F2E0}" destId="{BB59EF96-95A7-48F8-9EAD-9A0661623FB8}" srcOrd="1" destOrd="0" parTransId="{0B0F6742-F9DA-4A29-BF93-A2CEB522C1AB}" sibTransId="{9356F636-B8C3-46A7-B18A-8F0BED78ADC8}"/>
    <dgm:cxn modelId="{C6E5A7E4-EEEE-4B5A-A8F1-6CC557044266}" srcId="{2A2BC596-31B8-4A18-BED9-3AFE34D9BC9C}" destId="{CA0CD715-9195-4F54-836D-3972FE1F5126}" srcOrd="0" destOrd="0" parTransId="{D27BAC5B-50BA-448D-8511-C92DF6D74E1F}" sibTransId="{19BF9EA4-5A85-4E58-93DF-C8837298955B}"/>
    <dgm:cxn modelId="{A45905E5-1790-4E13-9B0F-2B3EA475F57D}" type="presOf" srcId="{8E585D26-67D9-48B7-96FB-0E7AAA5F1DAC}" destId="{C6F124D9-9D7F-4A7B-B04F-1407FAAB2F93}" srcOrd="0" destOrd="0" presId="urn:microsoft.com/office/officeart/2005/8/layout/orgChart1"/>
    <dgm:cxn modelId="{1673C5E6-5239-4C21-A67F-B5C49E8275C7}" type="presOf" srcId="{22E7E5DF-572D-4883-B55D-CBD7A7F60217}" destId="{DD098A13-9428-43E8-9EEB-5A1926325173}" srcOrd="0" destOrd="0" presId="urn:microsoft.com/office/officeart/2005/8/layout/orgChart1"/>
    <dgm:cxn modelId="{E67802E7-0AB3-4D16-B0DA-6FF32D4E80E7}" type="presOf" srcId="{51E7FD44-D40C-47F7-8662-1E70B30E2FF3}" destId="{1F65F838-FB16-48D0-A13B-D725A4ABEC09}" srcOrd="1" destOrd="0" presId="urn:microsoft.com/office/officeart/2005/8/layout/orgChart1"/>
    <dgm:cxn modelId="{413C14E7-F9C7-49E8-A890-50A6D30F2FAF}" type="presOf" srcId="{8FF9AAB4-CCB7-4DEF-8D1D-29C2D79C267B}" destId="{B4AE6C6C-023D-4AA2-B755-CF743B3C01BD}" srcOrd="1" destOrd="0" presId="urn:microsoft.com/office/officeart/2005/8/layout/orgChart1"/>
    <dgm:cxn modelId="{1F0CABE7-BA07-40F6-80C4-C974A94482CB}" type="presOf" srcId="{EE057169-3B7A-43AD-A4FD-FDE9060D3F38}" destId="{C5B8BB41-D66B-43AC-8F1F-91DEF19F3296}" srcOrd="0" destOrd="0" presId="urn:microsoft.com/office/officeart/2005/8/layout/orgChart1"/>
    <dgm:cxn modelId="{62123FEA-1B86-402B-AE2D-0A51B67B91F6}" srcId="{060595CB-9640-404D-9B6F-17827365CA9B}" destId="{3A782E12-164F-46A1-B224-D6F4D7279628}" srcOrd="0" destOrd="0" parTransId="{59A7EAD4-E076-4B96-9C9A-C702E758D0BE}" sibTransId="{21398EE4-1150-45C6-A9AB-339F3DADDB00}"/>
    <dgm:cxn modelId="{264EEAEB-8480-4762-A6D8-8A61C3A47175}" type="presOf" srcId="{22BBBCD3-E569-4C7E-95CE-C676FF1DF12B}" destId="{A4D39C1F-4EB3-4EDD-BB66-5F1447518E58}" srcOrd="0" destOrd="0" presId="urn:microsoft.com/office/officeart/2005/8/layout/orgChart1"/>
    <dgm:cxn modelId="{DB1B42EC-E35A-4C6E-A62E-B661BB617409}" type="presOf" srcId="{EE057169-3B7A-43AD-A4FD-FDE9060D3F38}" destId="{C96DE31A-BB5E-4E64-AA3C-D739A4462ED8}" srcOrd="1" destOrd="0" presId="urn:microsoft.com/office/officeart/2005/8/layout/orgChart1"/>
    <dgm:cxn modelId="{1A8B48EC-099B-4E33-AF42-1C3ED8C4EB16}" srcId="{E149255D-796C-4ED6-81EB-E36FBF40AA97}" destId="{1FC8C0E3-C7C1-4E44-89A3-0C9CF57EA778}" srcOrd="0" destOrd="0" parTransId="{61F206F0-BF0D-4156-8773-4ED256A04FB3}" sibTransId="{F2B1A603-E026-4AB2-8746-73B6309A4529}"/>
    <dgm:cxn modelId="{980342ED-A404-4C1B-924D-DD0025AEA77E}" srcId="{76DDC2BD-AF95-4FC8-ADB8-C610D57BE28A}" destId="{95985206-1688-48B0-9D17-13F1D4463988}" srcOrd="0" destOrd="0" parTransId="{7FEDABBF-26E0-47FD-945D-DAF5447509C8}" sibTransId="{4C89C500-C226-41BB-9CB9-01F267B69AA4}"/>
    <dgm:cxn modelId="{C16183ED-4DAF-4248-8D4A-172316A9C6B5}" type="presOf" srcId="{BC6CC3D8-1F99-43E7-8B7E-4C0A62E0F08E}" destId="{3B147B4C-E5E9-40D1-9A21-F7AEC98BE572}" srcOrd="0" destOrd="0" presId="urn:microsoft.com/office/officeart/2005/8/layout/orgChart1"/>
    <dgm:cxn modelId="{AB94E3ED-6931-42AA-A455-C2A1572AE5A8}" type="presOf" srcId="{060595CB-9640-404D-9B6F-17827365CA9B}" destId="{15CA2681-F755-4208-8F01-B065DDA07C7F}" srcOrd="1" destOrd="0" presId="urn:microsoft.com/office/officeart/2005/8/layout/orgChart1"/>
    <dgm:cxn modelId="{B036E7F1-B861-4C63-876D-32CF8DC2210F}" type="presOf" srcId="{42EAEFC7-660B-4F5A-BA43-F678119E241C}" destId="{4293EB2B-A4A3-4669-BFE9-DBA8FD8116C8}" srcOrd="1" destOrd="0" presId="urn:microsoft.com/office/officeart/2005/8/layout/orgChart1"/>
    <dgm:cxn modelId="{E6661DF2-62FB-480A-B960-337E17EDAC4C}" type="presOf" srcId="{EA51DF41-BCC7-404F-BDF3-CBED94CD9054}" destId="{A722CA14-6C26-47CB-B1E1-D56266CCD9CB}" srcOrd="0" destOrd="0" presId="urn:microsoft.com/office/officeart/2005/8/layout/orgChart1"/>
    <dgm:cxn modelId="{5CECE9F2-F932-4830-84B2-54C1E9F06043}" type="presOf" srcId="{32BEA011-F6D5-4597-B178-7FEE495E9031}" destId="{60A33504-3FF9-4DC0-B5C4-B48566CF9192}" srcOrd="0" destOrd="0" presId="urn:microsoft.com/office/officeart/2005/8/layout/orgChart1"/>
    <dgm:cxn modelId="{E7D72EF3-CE27-481E-86F3-14039389287A}" type="presOf" srcId="{95985206-1688-48B0-9D17-13F1D4463988}" destId="{8FB334EE-C513-4507-AE09-3998AAF4C8B3}" srcOrd="0" destOrd="0" presId="urn:microsoft.com/office/officeart/2005/8/layout/orgChart1"/>
    <dgm:cxn modelId="{61765CF5-812C-4E54-A017-78981E3CF8C5}" srcId="{104391C4-92B3-430F-A9F5-BDEC380CA18B}" destId="{E1FE5675-CD43-4103-BB34-3129A469EB38}" srcOrd="0" destOrd="0" parTransId="{F91F7719-286F-41CB-94EA-1769074A488A}" sibTransId="{48B99FD5-CCCF-4BD3-926F-29508B371642}"/>
    <dgm:cxn modelId="{839DFFF6-5ACD-46D2-99ED-C90624A501B2}" type="presOf" srcId="{3FA306F8-E286-4254-B54E-B145089E11A5}" destId="{055D93F3-1931-423C-8E89-E548D0E8372B}" srcOrd="0" destOrd="0" presId="urn:microsoft.com/office/officeart/2005/8/layout/orgChart1"/>
    <dgm:cxn modelId="{343977F7-9153-4D46-996A-7D71AB4EBC76}" type="presOf" srcId="{00E0822A-F98D-44DE-86E7-4B9CD62C6703}" destId="{09D4AD49-38A5-464C-9799-AD2320A14330}" srcOrd="0" destOrd="0" presId="urn:microsoft.com/office/officeart/2005/8/layout/orgChart1"/>
    <dgm:cxn modelId="{C465A3F9-AA1B-4D7E-AFCD-A47B46C92A80}" type="presOf" srcId="{6B232D72-3265-49C0-84A2-0D55BD98D9B7}" destId="{45ADEF60-6AB6-4B64-8419-89F26D58AC30}" srcOrd="0" destOrd="0" presId="urn:microsoft.com/office/officeart/2005/8/layout/orgChart1"/>
    <dgm:cxn modelId="{4E255CFA-4218-4089-A3B0-A44B4FC152AC}" type="presOf" srcId="{0A5F3FA2-8CF2-433E-A97E-00B46FAC21D6}" destId="{A6D0BA71-401A-4BED-921F-A28E3B4C5433}" srcOrd="0" destOrd="0" presId="urn:microsoft.com/office/officeart/2005/8/layout/orgChart1"/>
    <dgm:cxn modelId="{25D9832A-9E37-42E4-A7C3-DBE6A2473BCC}" type="presParOf" srcId="{9A5A871D-415F-4A25-96C3-DA9488E97022}" destId="{0AD5B1D8-DF00-4AF3-95B6-9A0801C1680A}" srcOrd="0" destOrd="0" presId="urn:microsoft.com/office/officeart/2005/8/layout/orgChart1"/>
    <dgm:cxn modelId="{400E8F5D-8C2C-455C-8496-D7C660332EE0}" type="presParOf" srcId="{0AD5B1D8-DF00-4AF3-95B6-9A0801C1680A}" destId="{8DF5ECB1-31A9-4FEA-9ECA-CF27398AE89A}" srcOrd="0" destOrd="0" presId="urn:microsoft.com/office/officeart/2005/8/layout/orgChart1"/>
    <dgm:cxn modelId="{8D3D8823-1BF6-4BFB-A685-C2D632BBB6ED}" type="presParOf" srcId="{8DF5ECB1-31A9-4FEA-9ECA-CF27398AE89A}" destId="{192BEA59-91B3-4099-AC2B-C5D472CE059D}" srcOrd="0" destOrd="0" presId="urn:microsoft.com/office/officeart/2005/8/layout/orgChart1"/>
    <dgm:cxn modelId="{A96F4478-06BE-48FF-8A0C-4CDBE80E5E02}" type="presParOf" srcId="{8DF5ECB1-31A9-4FEA-9ECA-CF27398AE89A}" destId="{79FC1A88-2082-49D9-90C3-9B0B5A2277E1}" srcOrd="1" destOrd="0" presId="urn:microsoft.com/office/officeart/2005/8/layout/orgChart1"/>
    <dgm:cxn modelId="{CAE9E9C4-0A27-41C8-90AC-6061630876C6}" type="presParOf" srcId="{0AD5B1D8-DF00-4AF3-95B6-9A0801C1680A}" destId="{4A6B73E8-68AC-4D71-A72B-E39F828649DC}" srcOrd="1" destOrd="0" presId="urn:microsoft.com/office/officeart/2005/8/layout/orgChart1"/>
    <dgm:cxn modelId="{66AC639F-17EA-4F5A-86BC-2D6638BDBA8F}" type="presParOf" srcId="{4A6B73E8-68AC-4D71-A72B-E39F828649DC}" destId="{6A560870-02B1-498C-A299-E0A032CD9C94}" srcOrd="0" destOrd="0" presId="urn:microsoft.com/office/officeart/2005/8/layout/orgChart1"/>
    <dgm:cxn modelId="{B28F6F8D-CBAA-415D-9C86-8721C7C16165}" type="presParOf" srcId="{4A6B73E8-68AC-4D71-A72B-E39F828649DC}" destId="{A053A286-1C9B-4BF0-8AD4-A408F782DBA4}" srcOrd="1" destOrd="0" presId="urn:microsoft.com/office/officeart/2005/8/layout/orgChart1"/>
    <dgm:cxn modelId="{45BD3F04-5719-4A53-95D5-D1FD55752C55}" type="presParOf" srcId="{A053A286-1C9B-4BF0-8AD4-A408F782DBA4}" destId="{883E49DE-6428-42C9-B809-4F668445DD23}" srcOrd="0" destOrd="0" presId="urn:microsoft.com/office/officeart/2005/8/layout/orgChart1"/>
    <dgm:cxn modelId="{B6C33795-2B95-4313-AD09-31AC50A5062C}" type="presParOf" srcId="{883E49DE-6428-42C9-B809-4F668445DD23}" destId="{09D4AD49-38A5-464C-9799-AD2320A14330}" srcOrd="0" destOrd="0" presId="urn:microsoft.com/office/officeart/2005/8/layout/orgChart1"/>
    <dgm:cxn modelId="{F0EB7EDB-9535-43B1-968B-F245B08BF96B}" type="presParOf" srcId="{883E49DE-6428-42C9-B809-4F668445DD23}" destId="{57D3CE26-B147-4908-A869-69442093F2C7}" srcOrd="1" destOrd="0" presId="urn:microsoft.com/office/officeart/2005/8/layout/orgChart1"/>
    <dgm:cxn modelId="{419BBE30-27D9-4EF0-8721-91CF59810832}" type="presParOf" srcId="{A053A286-1C9B-4BF0-8AD4-A408F782DBA4}" destId="{61317F19-D3D2-428F-AE54-85E6C9C6C066}" srcOrd="1" destOrd="0" presId="urn:microsoft.com/office/officeart/2005/8/layout/orgChart1"/>
    <dgm:cxn modelId="{1E265FB4-3845-4EAB-8C6B-781B6B066554}" type="presParOf" srcId="{61317F19-D3D2-428F-AE54-85E6C9C6C066}" destId="{0C2EFFFB-309A-44FB-9837-68E6436B91D1}" srcOrd="0" destOrd="0" presId="urn:microsoft.com/office/officeart/2005/8/layout/orgChart1"/>
    <dgm:cxn modelId="{A948CCEC-8F89-430E-8EE2-F68D7DE559B3}" type="presParOf" srcId="{61317F19-D3D2-428F-AE54-85E6C9C6C066}" destId="{D797C577-E42E-4D5D-AD00-64D6D798A02A}" srcOrd="1" destOrd="0" presId="urn:microsoft.com/office/officeart/2005/8/layout/orgChart1"/>
    <dgm:cxn modelId="{ACC554DE-E565-470A-9715-BE9628776B78}" type="presParOf" srcId="{D797C577-E42E-4D5D-AD00-64D6D798A02A}" destId="{8051E9DA-62DB-4F9D-A902-C39E9C7ECA81}" srcOrd="0" destOrd="0" presId="urn:microsoft.com/office/officeart/2005/8/layout/orgChart1"/>
    <dgm:cxn modelId="{2E0635D2-2B2F-46B1-9525-3C3F7CD66969}" type="presParOf" srcId="{8051E9DA-62DB-4F9D-A902-C39E9C7ECA81}" destId="{055D93F3-1931-423C-8E89-E548D0E8372B}" srcOrd="0" destOrd="0" presId="urn:microsoft.com/office/officeart/2005/8/layout/orgChart1"/>
    <dgm:cxn modelId="{530BBAF4-472D-483B-8D79-AD4FF6AE697F}" type="presParOf" srcId="{8051E9DA-62DB-4F9D-A902-C39E9C7ECA81}" destId="{E551B3E8-0680-403D-BA7B-10AA98E92EF9}" srcOrd="1" destOrd="0" presId="urn:microsoft.com/office/officeart/2005/8/layout/orgChart1"/>
    <dgm:cxn modelId="{802DA017-5A2B-43DB-8B39-BCEC8A7CB151}" type="presParOf" srcId="{D797C577-E42E-4D5D-AD00-64D6D798A02A}" destId="{3AB80405-EFC6-492B-862A-5F323E0887BF}" srcOrd="1" destOrd="0" presId="urn:microsoft.com/office/officeart/2005/8/layout/orgChart1"/>
    <dgm:cxn modelId="{3A8559D5-F346-4270-BCB7-9F80FCFD3C02}" type="presParOf" srcId="{3AB80405-EFC6-492B-862A-5F323E0887BF}" destId="{B3426499-5C82-4660-848F-E8C47DA84476}" srcOrd="0" destOrd="0" presId="urn:microsoft.com/office/officeart/2005/8/layout/orgChart1"/>
    <dgm:cxn modelId="{AB56DEAC-A6A2-467D-84E2-0088F1C107C9}" type="presParOf" srcId="{3AB80405-EFC6-492B-862A-5F323E0887BF}" destId="{63F1F20A-6628-4AD5-AD1C-BA99F66CF637}" srcOrd="1" destOrd="0" presId="urn:microsoft.com/office/officeart/2005/8/layout/orgChart1"/>
    <dgm:cxn modelId="{829C02AF-6755-4BE3-A60D-A547AE66FB8C}" type="presParOf" srcId="{63F1F20A-6628-4AD5-AD1C-BA99F66CF637}" destId="{56114928-2DAB-4835-8139-9A3DD1028F9E}" srcOrd="0" destOrd="0" presId="urn:microsoft.com/office/officeart/2005/8/layout/orgChart1"/>
    <dgm:cxn modelId="{972A26FB-5A8C-4178-BECE-2D2213DFD880}" type="presParOf" srcId="{56114928-2DAB-4835-8139-9A3DD1028F9E}" destId="{29246371-AB77-4B1D-8739-675F3A370C0E}" srcOrd="0" destOrd="0" presId="urn:microsoft.com/office/officeart/2005/8/layout/orgChart1"/>
    <dgm:cxn modelId="{6CEFFC02-9E04-4AD4-90DA-22327246750E}" type="presParOf" srcId="{56114928-2DAB-4835-8139-9A3DD1028F9E}" destId="{C994EE22-CF28-4A7B-AAB3-93A7E8092B70}" srcOrd="1" destOrd="0" presId="urn:microsoft.com/office/officeart/2005/8/layout/orgChart1"/>
    <dgm:cxn modelId="{D0D59A23-7330-4BD3-B47A-8EB8BA9947BA}" type="presParOf" srcId="{63F1F20A-6628-4AD5-AD1C-BA99F66CF637}" destId="{36785043-70DB-4EB9-9603-98C68F953764}" srcOrd="1" destOrd="0" presId="urn:microsoft.com/office/officeart/2005/8/layout/orgChart1"/>
    <dgm:cxn modelId="{3AD634F7-79CF-4D3B-B4BE-5C01AAF624A2}" type="presParOf" srcId="{36785043-70DB-4EB9-9603-98C68F953764}" destId="{29D6C528-B566-4588-BED1-8578DF5F66F6}" srcOrd="0" destOrd="0" presId="urn:microsoft.com/office/officeart/2005/8/layout/orgChart1"/>
    <dgm:cxn modelId="{527A726E-44BE-496A-8929-831864E603E5}" type="presParOf" srcId="{36785043-70DB-4EB9-9603-98C68F953764}" destId="{54D164CA-6B9D-42ED-ACA3-A3BD07DF62CD}" srcOrd="1" destOrd="0" presId="urn:microsoft.com/office/officeart/2005/8/layout/orgChart1"/>
    <dgm:cxn modelId="{E8EDBB53-E52B-4BE5-9219-163CF30CD50F}" type="presParOf" srcId="{54D164CA-6B9D-42ED-ACA3-A3BD07DF62CD}" destId="{B403B4EE-DE61-4C8D-9B68-34207360A561}" srcOrd="0" destOrd="0" presId="urn:microsoft.com/office/officeart/2005/8/layout/orgChart1"/>
    <dgm:cxn modelId="{0D27AD7D-CB0E-45DF-AB7F-54B3A08AD932}" type="presParOf" srcId="{B403B4EE-DE61-4C8D-9B68-34207360A561}" destId="{714B80BC-F846-4C59-A152-083D57D2E16A}" srcOrd="0" destOrd="0" presId="urn:microsoft.com/office/officeart/2005/8/layout/orgChart1"/>
    <dgm:cxn modelId="{06F1939F-C2DF-49FB-B0EB-98EE0E2A0EFB}" type="presParOf" srcId="{B403B4EE-DE61-4C8D-9B68-34207360A561}" destId="{C0C78646-F60E-4F94-9A1B-8F6EEBD5E162}" srcOrd="1" destOrd="0" presId="urn:microsoft.com/office/officeart/2005/8/layout/orgChart1"/>
    <dgm:cxn modelId="{DA7949B0-368F-4841-AC1C-811EF8BCE2F2}" type="presParOf" srcId="{54D164CA-6B9D-42ED-ACA3-A3BD07DF62CD}" destId="{3BA0106C-D4F8-4385-B367-F75398E19266}" srcOrd="1" destOrd="0" presId="urn:microsoft.com/office/officeart/2005/8/layout/orgChart1"/>
    <dgm:cxn modelId="{9CF4BD4C-BD6F-4044-A75F-38E5AE9BC4F8}" type="presParOf" srcId="{54D164CA-6B9D-42ED-ACA3-A3BD07DF62CD}" destId="{0FE13DC7-3D5D-4CE6-A102-B8215A9B487A}" srcOrd="2" destOrd="0" presId="urn:microsoft.com/office/officeart/2005/8/layout/orgChart1"/>
    <dgm:cxn modelId="{DCE7A1B1-C92B-4C50-8209-9FCE1C1E3EE3}" type="presParOf" srcId="{63F1F20A-6628-4AD5-AD1C-BA99F66CF637}" destId="{C36CE09C-0AC6-4402-83B3-C6DAB54B110F}" srcOrd="2" destOrd="0" presId="urn:microsoft.com/office/officeart/2005/8/layout/orgChart1"/>
    <dgm:cxn modelId="{FF613051-055D-46B0-B04C-B807CE8771FD}" type="presParOf" srcId="{D797C577-E42E-4D5D-AD00-64D6D798A02A}" destId="{CB61895F-5308-49EE-8E3C-3E52A4F6B1B2}" srcOrd="2" destOrd="0" presId="urn:microsoft.com/office/officeart/2005/8/layout/orgChart1"/>
    <dgm:cxn modelId="{206E5B88-A7FF-4882-A4D1-56A85A538700}" type="presParOf" srcId="{61317F19-D3D2-428F-AE54-85E6C9C6C066}" destId="{E342F7CC-4E69-4BE0-99F0-B6A38CCE7389}" srcOrd="2" destOrd="0" presId="urn:microsoft.com/office/officeart/2005/8/layout/orgChart1"/>
    <dgm:cxn modelId="{2FC2063C-CE21-4948-A847-5BF006C2F856}" type="presParOf" srcId="{61317F19-D3D2-428F-AE54-85E6C9C6C066}" destId="{0A90283E-A0B7-433F-90EC-F01B352E6073}" srcOrd="3" destOrd="0" presId="urn:microsoft.com/office/officeart/2005/8/layout/orgChart1"/>
    <dgm:cxn modelId="{7CAB229F-036A-41FC-8097-ACE434A26509}" type="presParOf" srcId="{0A90283E-A0B7-433F-90EC-F01B352E6073}" destId="{1FE8CA18-21B6-4C73-83DC-22373CFE160A}" srcOrd="0" destOrd="0" presId="urn:microsoft.com/office/officeart/2005/8/layout/orgChart1"/>
    <dgm:cxn modelId="{5C891DD7-EAB3-43A4-ACAA-721A11D2F0B6}" type="presParOf" srcId="{1FE8CA18-21B6-4C73-83DC-22373CFE160A}" destId="{06532C50-9F3A-4064-A45F-31C0BBE79F29}" srcOrd="0" destOrd="0" presId="urn:microsoft.com/office/officeart/2005/8/layout/orgChart1"/>
    <dgm:cxn modelId="{183B15C6-E891-40FF-B83B-01CAFA655218}" type="presParOf" srcId="{1FE8CA18-21B6-4C73-83DC-22373CFE160A}" destId="{1A902953-BCFF-42C9-8B2A-BDDA27EE3944}" srcOrd="1" destOrd="0" presId="urn:microsoft.com/office/officeart/2005/8/layout/orgChart1"/>
    <dgm:cxn modelId="{C3FC1127-8FCC-49BB-8C81-51C72E4565E4}" type="presParOf" srcId="{0A90283E-A0B7-433F-90EC-F01B352E6073}" destId="{F1F59363-DB6E-4AA8-9CE7-706671929657}" srcOrd="1" destOrd="0" presId="urn:microsoft.com/office/officeart/2005/8/layout/orgChart1"/>
    <dgm:cxn modelId="{70426EB6-8444-4326-BC7D-25F38FF1D305}" type="presParOf" srcId="{F1F59363-DB6E-4AA8-9CE7-706671929657}" destId="{38458DB6-46A4-408C-948B-97C3D6F61559}" srcOrd="0" destOrd="0" presId="urn:microsoft.com/office/officeart/2005/8/layout/orgChart1"/>
    <dgm:cxn modelId="{86111D37-7375-4DA6-A4EF-A52D11B959BD}" type="presParOf" srcId="{F1F59363-DB6E-4AA8-9CE7-706671929657}" destId="{A29CB08F-FBF0-4FF2-ABBC-7C7B01755347}" srcOrd="1" destOrd="0" presId="urn:microsoft.com/office/officeart/2005/8/layout/orgChart1"/>
    <dgm:cxn modelId="{B41FD5BD-07DE-4B02-9EF4-E135F89063A0}" type="presParOf" srcId="{A29CB08F-FBF0-4FF2-ABBC-7C7B01755347}" destId="{8933B0B2-A4DE-4F2A-86BB-76D31C48D881}" srcOrd="0" destOrd="0" presId="urn:microsoft.com/office/officeart/2005/8/layout/orgChart1"/>
    <dgm:cxn modelId="{67C757B5-BBEA-403D-B47D-2F53DA4252A9}" type="presParOf" srcId="{8933B0B2-A4DE-4F2A-86BB-76D31C48D881}" destId="{D34C517F-1FB7-44ED-AE69-548D74A1DDE0}" srcOrd="0" destOrd="0" presId="urn:microsoft.com/office/officeart/2005/8/layout/orgChart1"/>
    <dgm:cxn modelId="{70C88B2F-2A08-48D3-B825-24D3D1ECFCCB}" type="presParOf" srcId="{8933B0B2-A4DE-4F2A-86BB-76D31C48D881}" destId="{9AFDAEB4-8903-4451-B302-B9331FE698F4}" srcOrd="1" destOrd="0" presId="urn:microsoft.com/office/officeart/2005/8/layout/orgChart1"/>
    <dgm:cxn modelId="{516D12E4-A197-438E-A228-D8C40D5DD9B0}" type="presParOf" srcId="{A29CB08F-FBF0-4FF2-ABBC-7C7B01755347}" destId="{E19F7F84-C9E2-4E19-9618-3B40E9986FD4}" srcOrd="1" destOrd="0" presId="urn:microsoft.com/office/officeart/2005/8/layout/orgChart1"/>
    <dgm:cxn modelId="{0CB1A7EB-9D88-4DB4-8181-61A71651D419}" type="presParOf" srcId="{A29CB08F-FBF0-4FF2-ABBC-7C7B01755347}" destId="{5585E08E-99C9-4D92-8EBB-403B6E4BF461}" srcOrd="2" destOrd="0" presId="urn:microsoft.com/office/officeart/2005/8/layout/orgChart1"/>
    <dgm:cxn modelId="{128C614E-56DD-437F-AC1B-D1DED7FD84D1}" type="presParOf" srcId="{F1F59363-DB6E-4AA8-9CE7-706671929657}" destId="{E05D927B-03D3-43C7-8C1C-353F0EF6DD20}" srcOrd="2" destOrd="0" presId="urn:microsoft.com/office/officeart/2005/8/layout/orgChart1"/>
    <dgm:cxn modelId="{09AB238B-D759-41FA-A22D-CF0F89A272AE}" type="presParOf" srcId="{F1F59363-DB6E-4AA8-9CE7-706671929657}" destId="{34056E7A-DD49-494F-BAAD-645A12D7E5A8}" srcOrd="3" destOrd="0" presId="urn:microsoft.com/office/officeart/2005/8/layout/orgChart1"/>
    <dgm:cxn modelId="{3B34BA72-712C-404B-B27D-B889D3943D61}" type="presParOf" srcId="{34056E7A-DD49-494F-BAAD-645A12D7E5A8}" destId="{E69DB4F5-22E4-4F29-B150-53837C3F951E}" srcOrd="0" destOrd="0" presId="urn:microsoft.com/office/officeart/2005/8/layout/orgChart1"/>
    <dgm:cxn modelId="{FAD70523-3B1A-4B1A-8C00-1D3926A6D06B}" type="presParOf" srcId="{E69DB4F5-22E4-4F29-B150-53837C3F951E}" destId="{CCC84169-3164-4ADF-B494-3508252D278B}" srcOrd="0" destOrd="0" presId="urn:microsoft.com/office/officeart/2005/8/layout/orgChart1"/>
    <dgm:cxn modelId="{2147D7BC-C404-4396-BBFD-807175523168}" type="presParOf" srcId="{E69DB4F5-22E4-4F29-B150-53837C3F951E}" destId="{78B57F2A-564C-427E-B7A3-065D7FD2C321}" srcOrd="1" destOrd="0" presId="urn:microsoft.com/office/officeart/2005/8/layout/orgChart1"/>
    <dgm:cxn modelId="{45CF91FC-363A-4ED9-B4A7-C650D1A1ACB2}" type="presParOf" srcId="{34056E7A-DD49-494F-BAAD-645A12D7E5A8}" destId="{34DDE398-B64C-4FE9-B846-047E92BC537A}" srcOrd="1" destOrd="0" presId="urn:microsoft.com/office/officeart/2005/8/layout/orgChart1"/>
    <dgm:cxn modelId="{FC7E28D0-45B6-428F-812F-C643BD0E8965}" type="presParOf" srcId="{34056E7A-DD49-494F-BAAD-645A12D7E5A8}" destId="{5FDEFFE2-383B-4F6F-8EBC-0A2B08D57362}" srcOrd="2" destOrd="0" presId="urn:microsoft.com/office/officeart/2005/8/layout/orgChart1"/>
    <dgm:cxn modelId="{30AAE805-115A-4C54-8CF4-CC29B1ED6486}" type="presParOf" srcId="{0A90283E-A0B7-433F-90EC-F01B352E6073}" destId="{D3588DCD-FCF8-4005-AFD7-0A57EA8B561E}" srcOrd="2" destOrd="0" presId="urn:microsoft.com/office/officeart/2005/8/layout/orgChart1"/>
    <dgm:cxn modelId="{2C872460-DBDE-46E2-89B0-D4C8DD9704D1}" type="presParOf" srcId="{61317F19-D3D2-428F-AE54-85E6C9C6C066}" destId="{45ADEF60-6AB6-4B64-8419-89F26D58AC30}" srcOrd="4" destOrd="0" presId="urn:microsoft.com/office/officeart/2005/8/layout/orgChart1"/>
    <dgm:cxn modelId="{363F25FE-DC1F-48B9-9228-9737AE2A9179}" type="presParOf" srcId="{61317F19-D3D2-428F-AE54-85E6C9C6C066}" destId="{AC02D472-A2CD-42CA-B59A-E65CF3822787}" srcOrd="5" destOrd="0" presId="urn:microsoft.com/office/officeart/2005/8/layout/orgChart1"/>
    <dgm:cxn modelId="{8FAC2642-1C2D-42CF-90B5-766F6C0A013B}" type="presParOf" srcId="{AC02D472-A2CD-42CA-B59A-E65CF3822787}" destId="{CC5A83DC-9CFA-4DD4-A327-1EBEC871C27A}" srcOrd="0" destOrd="0" presId="urn:microsoft.com/office/officeart/2005/8/layout/orgChart1"/>
    <dgm:cxn modelId="{28CCD72C-66E0-4916-A081-A6AF5E47B640}" type="presParOf" srcId="{CC5A83DC-9CFA-4DD4-A327-1EBEC871C27A}" destId="{E877830F-C358-40D1-A8C0-A6CCE638EBFE}" srcOrd="0" destOrd="0" presId="urn:microsoft.com/office/officeart/2005/8/layout/orgChart1"/>
    <dgm:cxn modelId="{07C9D822-08C1-4D62-A76C-1945C04CDED1}" type="presParOf" srcId="{CC5A83DC-9CFA-4DD4-A327-1EBEC871C27A}" destId="{53A4D9B0-50DF-45D1-BF4B-42D84D0B5613}" srcOrd="1" destOrd="0" presId="urn:microsoft.com/office/officeart/2005/8/layout/orgChart1"/>
    <dgm:cxn modelId="{64374B70-D98B-4433-85BC-6C935DADD98A}" type="presParOf" srcId="{AC02D472-A2CD-42CA-B59A-E65CF3822787}" destId="{0EB6BCB6-2B99-4495-B4D2-2E8B4E189BE7}" srcOrd="1" destOrd="0" presId="urn:microsoft.com/office/officeart/2005/8/layout/orgChart1"/>
    <dgm:cxn modelId="{0B0EA6ED-688D-4BB4-BA4B-9A7F566F8396}" type="presParOf" srcId="{0EB6BCB6-2B99-4495-B4D2-2E8B4E189BE7}" destId="{FE6D8E06-1354-4FA6-A130-37E8A1927B3E}" srcOrd="0" destOrd="0" presId="urn:microsoft.com/office/officeart/2005/8/layout/orgChart1"/>
    <dgm:cxn modelId="{AA7D581B-E7DE-49DA-A74F-A48D9D4B55A4}" type="presParOf" srcId="{0EB6BCB6-2B99-4495-B4D2-2E8B4E189BE7}" destId="{D1E2A9A4-27DB-4ED3-BE51-DA13BEEA52C6}" srcOrd="1" destOrd="0" presId="urn:microsoft.com/office/officeart/2005/8/layout/orgChart1"/>
    <dgm:cxn modelId="{98416157-D9C0-4BA2-A46D-3FAA8F2E0AF6}" type="presParOf" srcId="{D1E2A9A4-27DB-4ED3-BE51-DA13BEEA52C6}" destId="{DEECCE83-E025-49F0-8FCA-10D582808B91}" srcOrd="0" destOrd="0" presId="urn:microsoft.com/office/officeart/2005/8/layout/orgChart1"/>
    <dgm:cxn modelId="{38D3B7E4-4FEB-44B6-86B5-575B803F0D29}" type="presParOf" srcId="{DEECCE83-E025-49F0-8FCA-10D582808B91}" destId="{2C85386C-9F3C-4A28-97EB-D8A75047BC13}" srcOrd="0" destOrd="0" presId="urn:microsoft.com/office/officeart/2005/8/layout/orgChart1"/>
    <dgm:cxn modelId="{EE7A80D4-BE65-4B40-A88B-D0A34632FC08}" type="presParOf" srcId="{DEECCE83-E025-49F0-8FCA-10D582808B91}" destId="{80B3087E-F02A-4251-B164-1EADA5A618AC}" srcOrd="1" destOrd="0" presId="urn:microsoft.com/office/officeart/2005/8/layout/orgChart1"/>
    <dgm:cxn modelId="{7C4BCE0B-F33E-4AE4-9D1B-8FF25DDD71B0}" type="presParOf" srcId="{D1E2A9A4-27DB-4ED3-BE51-DA13BEEA52C6}" destId="{4405094B-2B63-462B-BC68-A12D2B1F620B}" srcOrd="1" destOrd="0" presId="urn:microsoft.com/office/officeart/2005/8/layout/orgChart1"/>
    <dgm:cxn modelId="{29B1207C-FD79-4CC2-A674-95128BFA5537}" type="presParOf" srcId="{4405094B-2B63-462B-BC68-A12D2B1F620B}" destId="{9013D172-B5AC-47DB-9F45-F7447F3D6349}" srcOrd="0" destOrd="0" presId="urn:microsoft.com/office/officeart/2005/8/layout/orgChart1"/>
    <dgm:cxn modelId="{42AE30BE-4461-4D88-8F62-911B2A891611}" type="presParOf" srcId="{4405094B-2B63-462B-BC68-A12D2B1F620B}" destId="{CD6B57F0-08F3-4FEF-A916-17322952484F}" srcOrd="1" destOrd="0" presId="urn:microsoft.com/office/officeart/2005/8/layout/orgChart1"/>
    <dgm:cxn modelId="{1E5A6605-C2B1-4A13-BF4B-242A9DD13999}" type="presParOf" srcId="{CD6B57F0-08F3-4FEF-A916-17322952484F}" destId="{A9CEDD83-DACC-4880-BE42-5F93E7BF0EB9}" srcOrd="0" destOrd="0" presId="urn:microsoft.com/office/officeart/2005/8/layout/orgChart1"/>
    <dgm:cxn modelId="{CE917A19-39DB-4CEA-AFEA-9B59E261CC8A}" type="presParOf" srcId="{A9CEDD83-DACC-4880-BE42-5F93E7BF0EB9}" destId="{96140BFA-D179-4873-B763-38C9FD1C7685}" srcOrd="0" destOrd="0" presId="urn:microsoft.com/office/officeart/2005/8/layout/orgChart1"/>
    <dgm:cxn modelId="{C5F8285A-CCC6-4396-8208-AD32463A69BB}" type="presParOf" srcId="{A9CEDD83-DACC-4880-BE42-5F93E7BF0EB9}" destId="{0585F8BD-DB98-4ADF-9D9F-5346EA39A057}" srcOrd="1" destOrd="0" presId="urn:microsoft.com/office/officeart/2005/8/layout/orgChart1"/>
    <dgm:cxn modelId="{6E578DB7-B7ED-4075-9204-50D1EB220D10}" type="presParOf" srcId="{CD6B57F0-08F3-4FEF-A916-17322952484F}" destId="{C1A4AB75-914B-4D4F-935A-760C6D138A8F}" srcOrd="1" destOrd="0" presId="urn:microsoft.com/office/officeart/2005/8/layout/orgChart1"/>
    <dgm:cxn modelId="{4D0F9D4E-24C2-4778-B91F-B42529ED900F}" type="presParOf" srcId="{CD6B57F0-08F3-4FEF-A916-17322952484F}" destId="{1C1D139D-C1CB-4E68-80FF-EBDB4B3C8D24}" srcOrd="2" destOrd="0" presId="urn:microsoft.com/office/officeart/2005/8/layout/orgChart1"/>
    <dgm:cxn modelId="{2B173384-A741-4A02-BD0D-4116CAE55790}" type="presParOf" srcId="{D1E2A9A4-27DB-4ED3-BE51-DA13BEEA52C6}" destId="{80B59828-129C-4BCD-A2EC-F7CB6827967B}" srcOrd="2" destOrd="0" presId="urn:microsoft.com/office/officeart/2005/8/layout/orgChart1"/>
    <dgm:cxn modelId="{E45EBEA3-EB9F-4E84-BFDD-31E915F4E2C8}" type="presParOf" srcId="{0EB6BCB6-2B99-4495-B4D2-2E8B4E189BE7}" destId="{4E0FB6A0-72F8-4318-A191-6DF328E5264D}" srcOrd="2" destOrd="0" presId="urn:microsoft.com/office/officeart/2005/8/layout/orgChart1"/>
    <dgm:cxn modelId="{83E6CC11-1043-4632-AC96-1952E9B34A0D}" type="presParOf" srcId="{0EB6BCB6-2B99-4495-B4D2-2E8B4E189BE7}" destId="{CD5B17CC-B3EE-4828-88C9-DBCA6638E225}" srcOrd="3" destOrd="0" presId="urn:microsoft.com/office/officeart/2005/8/layout/orgChart1"/>
    <dgm:cxn modelId="{F5099D52-F528-4F2C-87D6-1E05FEAC4976}" type="presParOf" srcId="{CD5B17CC-B3EE-4828-88C9-DBCA6638E225}" destId="{1B44615D-4A41-434A-A298-760021F5FC15}" srcOrd="0" destOrd="0" presId="urn:microsoft.com/office/officeart/2005/8/layout/orgChart1"/>
    <dgm:cxn modelId="{10CA4A4D-F49E-459F-9DFA-507AF29D731C}" type="presParOf" srcId="{1B44615D-4A41-434A-A298-760021F5FC15}" destId="{C3418B21-49B2-4406-9667-C1A444C97EE8}" srcOrd="0" destOrd="0" presId="urn:microsoft.com/office/officeart/2005/8/layout/orgChart1"/>
    <dgm:cxn modelId="{B060B39E-8264-49FC-AAA1-2068ED3947E6}" type="presParOf" srcId="{1B44615D-4A41-434A-A298-760021F5FC15}" destId="{6C24FDE1-267D-4AF5-A141-4439EE822FD5}" srcOrd="1" destOrd="0" presId="urn:microsoft.com/office/officeart/2005/8/layout/orgChart1"/>
    <dgm:cxn modelId="{F0E81A3F-253A-46AE-A041-6E664D073228}" type="presParOf" srcId="{CD5B17CC-B3EE-4828-88C9-DBCA6638E225}" destId="{DD3D9E52-22CF-4C3C-A027-8E00CDC30786}" srcOrd="1" destOrd="0" presId="urn:microsoft.com/office/officeart/2005/8/layout/orgChart1"/>
    <dgm:cxn modelId="{5105D210-FA87-4385-A881-9B450E716C85}" type="presParOf" srcId="{CD5B17CC-B3EE-4828-88C9-DBCA6638E225}" destId="{8B7F8B62-38CE-45D8-878C-93A660436FFA}" srcOrd="2" destOrd="0" presId="urn:microsoft.com/office/officeart/2005/8/layout/orgChart1"/>
    <dgm:cxn modelId="{70EFD5DB-CB58-4A2F-9EFD-A6B78FEFA9FA}" type="presParOf" srcId="{AC02D472-A2CD-42CA-B59A-E65CF3822787}" destId="{510F41B6-4F29-4915-AE3F-1A04731C32F3}" srcOrd="2" destOrd="0" presId="urn:microsoft.com/office/officeart/2005/8/layout/orgChart1"/>
    <dgm:cxn modelId="{C4D1F322-EA9C-46CD-97EA-E63986348FAA}" type="presParOf" srcId="{A053A286-1C9B-4BF0-8AD4-A408F782DBA4}" destId="{9EDD2771-D1BC-4602-8B66-D47D76A620D7}" srcOrd="2" destOrd="0" presId="urn:microsoft.com/office/officeart/2005/8/layout/orgChart1"/>
    <dgm:cxn modelId="{B0BDCF1C-739D-4B04-8293-A080BE34BB65}" type="presParOf" srcId="{4A6B73E8-68AC-4D71-A72B-E39F828649DC}" destId="{40437D2B-E818-4AAC-9672-ECCA0272087F}" srcOrd="2" destOrd="0" presId="urn:microsoft.com/office/officeart/2005/8/layout/orgChart1"/>
    <dgm:cxn modelId="{1CF4B92D-96FF-4A0A-A432-49DDC8CC74D1}" type="presParOf" srcId="{4A6B73E8-68AC-4D71-A72B-E39F828649DC}" destId="{BFE94367-AFE2-4F4B-84B2-947AC5D8B4F3}" srcOrd="3" destOrd="0" presId="urn:microsoft.com/office/officeart/2005/8/layout/orgChart1"/>
    <dgm:cxn modelId="{BF88C6EA-AB01-4936-A8B4-1D5B156DFFDF}" type="presParOf" srcId="{BFE94367-AFE2-4F4B-84B2-947AC5D8B4F3}" destId="{D48F9268-BBC9-4402-8845-12BB794613E8}" srcOrd="0" destOrd="0" presId="urn:microsoft.com/office/officeart/2005/8/layout/orgChart1"/>
    <dgm:cxn modelId="{69C76FDA-6675-4528-8185-E3D8506D0387}" type="presParOf" srcId="{D48F9268-BBC9-4402-8845-12BB794613E8}" destId="{561DEBF5-98F4-4EDE-8D97-3A72AC324346}" srcOrd="0" destOrd="0" presId="urn:microsoft.com/office/officeart/2005/8/layout/orgChart1"/>
    <dgm:cxn modelId="{AD9586F7-9127-4B71-A6AF-A03CC7E97245}" type="presParOf" srcId="{D48F9268-BBC9-4402-8845-12BB794613E8}" destId="{71446E38-589A-4817-8E48-BBBFA90C3943}" srcOrd="1" destOrd="0" presId="urn:microsoft.com/office/officeart/2005/8/layout/orgChart1"/>
    <dgm:cxn modelId="{5BF1C13D-7554-4B90-8BA7-AF0B6B54C099}" type="presParOf" srcId="{BFE94367-AFE2-4F4B-84B2-947AC5D8B4F3}" destId="{D85E3414-0397-4918-9DCB-0FF83656BEE1}" srcOrd="1" destOrd="0" presId="urn:microsoft.com/office/officeart/2005/8/layout/orgChart1"/>
    <dgm:cxn modelId="{52321FD8-1F66-47B1-851D-633F57281DE4}" type="presParOf" srcId="{D85E3414-0397-4918-9DCB-0FF83656BEE1}" destId="{F0F389CC-3DA1-4C26-AA91-480E95343C42}" srcOrd="0" destOrd="0" presId="urn:microsoft.com/office/officeart/2005/8/layout/orgChart1"/>
    <dgm:cxn modelId="{F4C1A6D5-1193-4A94-AE12-FFB5A7AF2D22}" type="presParOf" srcId="{D85E3414-0397-4918-9DCB-0FF83656BEE1}" destId="{9A52617D-7F13-45BE-998B-932F45848C2C}" srcOrd="1" destOrd="0" presId="urn:microsoft.com/office/officeart/2005/8/layout/orgChart1"/>
    <dgm:cxn modelId="{96F02DD2-8DBE-427C-A245-0BF050A68162}" type="presParOf" srcId="{9A52617D-7F13-45BE-998B-932F45848C2C}" destId="{B1638D1D-720E-471F-8DEA-F123BE484E5D}" srcOrd="0" destOrd="0" presId="urn:microsoft.com/office/officeart/2005/8/layout/orgChart1"/>
    <dgm:cxn modelId="{5904FA16-45BE-489A-8AD9-8093A88648CF}" type="presParOf" srcId="{B1638D1D-720E-471F-8DEA-F123BE484E5D}" destId="{A9BB14EA-0118-402C-8365-926147E93D8E}" srcOrd="0" destOrd="0" presId="urn:microsoft.com/office/officeart/2005/8/layout/orgChart1"/>
    <dgm:cxn modelId="{7C36EF02-234E-4619-A53D-6EF4AF7A7590}" type="presParOf" srcId="{B1638D1D-720E-471F-8DEA-F123BE484E5D}" destId="{78682458-2587-4449-8789-16A4411BE36A}" srcOrd="1" destOrd="0" presId="urn:microsoft.com/office/officeart/2005/8/layout/orgChart1"/>
    <dgm:cxn modelId="{64553871-647B-4E43-A0CB-E58537D39414}" type="presParOf" srcId="{9A52617D-7F13-45BE-998B-932F45848C2C}" destId="{20F7C666-DEA4-4E96-88E1-60798F181446}" srcOrd="1" destOrd="0" presId="urn:microsoft.com/office/officeart/2005/8/layout/orgChart1"/>
    <dgm:cxn modelId="{5DB081E6-7727-414A-99E7-C43B09DC90FA}" type="presParOf" srcId="{9A52617D-7F13-45BE-998B-932F45848C2C}" destId="{5CE32D55-5B7C-4A7F-9837-6D8385E3EE97}" srcOrd="2" destOrd="0" presId="urn:microsoft.com/office/officeart/2005/8/layout/orgChart1"/>
    <dgm:cxn modelId="{E0628484-746B-49D9-ACD6-12070A02013D}" type="presParOf" srcId="{D85E3414-0397-4918-9DCB-0FF83656BEE1}" destId="{3C916170-7C07-4D6E-A24D-B4B726121754}" srcOrd="2" destOrd="0" presId="urn:microsoft.com/office/officeart/2005/8/layout/orgChart1"/>
    <dgm:cxn modelId="{493ADB33-5DB1-40BE-8532-7BC8607313E7}" type="presParOf" srcId="{D85E3414-0397-4918-9DCB-0FF83656BEE1}" destId="{F4953CC5-7A5A-4754-835F-17C95917652D}" srcOrd="3" destOrd="0" presId="urn:microsoft.com/office/officeart/2005/8/layout/orgChart1"/>
    <dgm:cxn modelId="{A69EA4D2-0A40-4522-8944-C9238DAB1F7C}" type="presParOf" srcId="{F4953CC5-7A5A-4754-835F-17C95917652D}" destId="{CE2A94C8-F12E-453B-8E13-4A892FB4F286}" srcOrd="0" destOrd="0" presId="urn:microsoft.com/office/officeart/2005/8/layout/orgChart1"/>
    <dgm:cxn modelId="{8C86C06A-49A6-41B6-8285-85B148BF09E7}" type="presParOf" srcId="{CE2A94C8-F12E-453B-8E13-4A892FB4F286}" destId="{6627899B-1A76-4B29-8E8F-3FFCFF42CB6C}" srcOrd="0" destOrd="0" presId="urn:microsoft.com/office/officeart/2005/8/layout/orgChart1"/>
    <dgm:cxn modelId="{1B1148BC-CE98-4827-A00A-65E76E4F40E3}" type="presParOf" srcId="{CE2A94C8-F12E-453B-8E13-4A892FB4F286}" destId="{611F9E42-ADD8-4C09-BB5E-85DAD8FA91F6}" srcOrd="1" destOrd="0" presId="urn:microsoft.com/office/officeart/2005/8/layout/orgChart1"/>
    <dgm:cxn modelId="{FCBBBD54-0AA3-4AF8-AAAF-7F8F956A7C94}" type="presParOf" srcId="{F4953CC5-7A5A-4754-835F-17C95917652D}" destId="{6EC16F8E-8468-4BB1-94AA-CD0832C0AAC4}" srcOrd="1" destOrd="0" presId="urn:microsoft.com/office/officeart/2005/8/layout/orgChart1"/>
    <dgm:cxn modelId="{66BCE791-DF7A-4C8F-B8B7-4A352FDE31FB}" type="presParOf" srcId="{F4953CC5-7A5A-4754-835F-17C95917652D}" destId="{E336C7D6-13D1-43F9-BEA9-D6623B2CE814}" srcOrd="2" destOrd="0" presId="urn:microsoft.com/office/officeart/2005/8/layout/orgChart1"/>
    <dgm:cxn modelId="{94F26A76-51F3-47B0-9CF5-E1891A8494BF}" type="presParOf" srcId="{BFE94367-AFE2-4F4B-84B2-947AC5D8B4F3}" destId="{2B6F473A-C8BE-4478-99F4-80966D3F7897}" srcOrd="2" destOrd="0" presId="urn:microsoft.com/office/officeart/2005/8/layout/orgChart1"/>
    <dgm:cxn modelId="{4C619D73-A85C-462C-8158-A60F6F07C0CD}" type="presParOf" srcId="{4A6B73E8-68AC-4D71-A72B-E39F828649DC}" destId="{AD414D0C-8B44-4AB1-B0CF-7B0AA01EF2D3}" srcOrd="4" destOrd="0" presId="urn:microsoft.com/office/officeart/2005/8/layout/orgChart1"/>
    <dgm:cxn modelId="{983F7B20-FD2A-4DC1-8623-8FF19BAA690E}" type="presParOf" srcId="{4A6B73E8-68AC-4D71-A72B-E39F828649DC}" destId="{4BDE82F1-7266-48BB-A2C9-726EF790F5AD}" srcOrd="5" destOrd="0" presId="urn:microsoft.com/office/officeart/2005/8/layout/orgChart1"/>
    <dgm:cxn modelId="{1A389F35-EA72-4377-98BF-871522C63303}" type="presParOf" srcId="{4BDE82F1-7266-48BB-A2C9-726EF790F5AD}" destId="{DB6520F7-F51F-4B6F-A669-EC3F5334B51B}" srcOrd="0" destOrd="0" presId="urn:microsoft.com/office/officeart/2005/8/layout/orgChart1"/>
    <dgm:cxn modelId="{87F6DED3-2673-4499-9627-995E8DBF8241}" type="presParOf" srcId="{DB6520F7-F51F-4B6F-A669-EC3F5334B51B}" destId="{C5B8BB41-D66B-43AC-8F1F-91DEF19F3296}" srcOrd="0" destOrd="0" presId="urn:microsoft.com/office/officeart/2005/8/layout/orgChart1"/>
    <dgm:cxn modelId="{82F5BC66-E445-4FCB-A00F-C417FF523929}" type="presParOf" srcId="{DB6520F7-F51F-4B6F-A669-EC3F5334B51B}" destId="{C96DE31A-BB5E-4E64-AA3C-D739A4462ED8}" srcOrd="1" destOrd="0" presId="urn:microsoft.com/office/officeart/2005/8/layout/orgChart1"/>
    <dgm:cxn modelId="{B9A4A66A-D8AC-4298-BC66-7242DC53B455}" type="presParOf" srcId="{4BDE82F1-7266-48BB-A2C9-726EF790F5AD}" destId="{71DF982B-B8AB-484F-B1B0-918EE8277E20}" srcOrd="1" destOrd="0" presId="urn:microsoft.com/office/officeart/2005/8/layout/orgChart1"/>
    <dgm:cxn modelId="{9155272F-88C9-4EB0-921B-EEF9FAAA3B38}" type="presParOf" srcId="{71DF982B-B8AB-484F-B1B0-918EE8277E20}" destId="{B1AEFDB9-EAE7-400B-8E7F-569C05C66A4B}" srcOrd="0" destOrd="0" presId="urn:microsoft.com/office/officeart/2005/8/layout/orgChart1"/>
    <dgm:cxn modelId="{2CD6B8D2-8CF3-439E-B513-EBFAECE401E3}" type="presParOf" srcId="{71DF982B-B8AB-484F-B1B0-918EE8277E20}" destId="{B16B005E-92F8-4467-BD1E-5929568AD143}" srcOrd="1" destOrd="0" presId="urn:microsoft.com/office/officeart/2005/8/layout/orgChart1"/>
    <dgm:cxn modelId="{FFB7ECF6-91F1-4274-9822-348D9D411A58}" type="presParOf" srcId="{B16B005E-92F8-4467-BD1E-5929568AD143}" destId="{CEB7762C-DE18-4667-B7E9-9378840E91B2}" srcOrd="0" destOrd="0" presId="urn:microsoft.com/office/officeart/2005/8/layout/orgChart1"/>
    <dgm:cxn modelId="{75FF4D89-B4FD-4145-8C28-73FFB9DD84E5}" type="presParOf" srcId="{CEB7762C-DE18-4667-B7E9-9378840E91B2}" destId="{DEE1E7A6-A687-4BF1-845C-A17E7A7A9CF7}" srcOrd="0" destOrd="0" presId="urn:microsoft.com/office/officeart/2005/8/layout/orgChart1"/>
    <dgm:cxn modelId="{62AD5926-5FBD-4EF1-9822-A5F46390ECD8}" type="presParOf" srcId="{CEB7762C-DE18-4667-B7E9-9378840E91B2}" destId="{BCA87141-3324-4DD2-A99A-030B7F4B7649}" srcOrd="1" destOrd="0" presId="urn:microsoft.com/office/officeart/2005/8/layout/orgChart1"/>
    <dgm:cxn modelId="{C8FE3E24-F621-481C-B181-58E4C9F9E2A4}" type="presParOf" srcId="{B16B005E-92F8-4467-BD1E-5929568AD143}" destId="{FAA06E64-8CCE-48A7-BDC3-6F7590C5C097}" srcOrd="1" destOrd="0" presId="urn:microsoft.com/office/officeart/2005/8/layout/orgChart1"/>
    <dgm:cxn modelId="{35822F02-9928-43B9-8274-1570426361D0}" type="presParOf" srcId="{FAA06E64-8CCE-48A7-BDC3-6F7590C5C097}" destId="{E315C10B-7723-4B67-A5B8-6FB02F9CAC96}" srcOrd="0" destOrd="0" presId="urn:microsoft.com/office/officeart/2005/8/layout/orgChart1"/>
    <dgm:cxn modelId="{46ECD356-F229-4000-B2DA-F2EF8771C896}" type="presParOf" srcId="{FAA06E64-8CCE-48A7-BDC3-6F7590C5C097}" destId="{8D81AD2F-444A-40A8-B283-9F5CC1E73F36}" srcOrd="1" destOrd="0" presId="urn:microsoft.com/office/officeart/2005/8/layout/orgChart1"/>
    <dgm:cxn modelId="{FE245B93-DDE5-4E66-B3E8-DA8715CBD66E}" type="presParOf" srcId="{8D81AD2F-444A-40A8-B283-9F5CC1E73F36}" destId="{89AC94BD-2747-411B-8B99-34D82855CBBA}" srcOrd="0" destOrd="0" presId="urn:microsoft.com/office/officeart/2005/8/layout/orgChart1"/>
    <dgm:cxn modelId="{25923F47-2A88-4948-A285-BCF439FFDC9F}" type="presParOf" srcId="{89AC94BD-2747-411B-8B99-34D82855CBBA}" destId="{800BF147-21F5-47EE-95BE-C5CECDE42A53}" srcOrd="0" destOrd="0" presId="urn:microsoft.com/office/officeart/2005/8/layout/orgChart1"/>
    <dgm:cxn modelId="{E08C4EDE-23CA-4060-8F05-1521FE3B6B30}" type="presParOf" srcId="{89AC94BD-2747-411B-8B99-34D82855CBBA}" destId="{BF9E0EB6-5975-436C-B0AC-3095C9F4A4FB}" srcOrd="1" destOrd="0" presId="urn:microsoft.com/office/officeart/2005/8/layout/orgChart1"/>
    <dgm:cxn modelId="{BB2629A1-58DA-402E-A3A4-E3E62D6411A1}" type="presParOf" srcId="{8D81AD2F-444A-40A8-B283-9F5CC1E73F36}" destId="{A5486638-5245-4F36-B35B-A100D8EBF4D3}" srcOrd="1" destOrd="0" presId="urn:microsoft.com/office/officeart/2005/8/layout/orgChart1"/>
    <dgm:cxn modelId="{619C4517-BACA-46D0-9540-7D15CCA0C930}" type="presParOf" srcId="{8D81AD2F-444A-40A8-B283-9F5CC1E73F36}" destId="{BB4F7440-BE23-4F21-8215-9BF84D251DB0}" srcOrd="2" destOrd="0" presId="urn:microsoft.com/office/officeart/2005/8/layout/orgChart1"/>
    <dgm:cxn modelId="{7B938E7A-11C1-4C1E-8214-BA709691B9D6}" type="presParOf" srcId="{B16B005E-92F8-4467-BD1E-5929568AD143}" destId="{B8C45175-09DF-4581-A6DE-E34875DA615F}" srcOrd="2" destOrd="0" presId="urn:microsoft.com/office/officeart/2005/8/layout/orgChart1"/>
    <dgm:cxn modelId="{01FCC930-C000-4FCB-9083-2CDD677DD14A}" type="presParOf" srcId="{71DF982B-B8AB-484F-B1B0-918EE8277E20}" destId="{018D1369-8694-43FA-8B1D-1A1E77FBD2F3}" srcOrd="2" destOrd="0" presId="urn:microsoft.com/office/officeart/2005/8/layout/orgChart1"/>
    <dgm:cxn modelId="{278A9B84-1406-4E01-AB64-4ADF74EA4BF8}" type="presParOf" srcId="{71DF982B-B8AB-484F-B1B0-918EE8277E20}" destId="{6FAF9E96-BAF7-43AA-BDF2-D79DA9B273E5}" srcOrd="3" destOrd="0" presId="urn:microsoft.com/office/officeart/2005/8/layout/orgChart1"/>
    <dgm:cxn modelId="{99766427-B932-47F7-B3BE-C7EA7D97172E}" type="presParOf" srcId="{6FAF9E96-BAF7-43AA-BDF2-D79DA9B273E5}" destId="{0931A1D5-5C88-4531-8476-6B8E9B302398}" srcOrd="0" destOrd="0" presId="urn:microsoft.com/office/officeart/2005/8/layout/orgChart1"/>
    <dgm:cxn modelId="{FB527C5B-563A-4D72-8FB8-43D46AEB2775}" type="presParOf" srcId="{0931A1D5-5C88-4531-8476-6B8E9B302398}" destId="{351A899E-D8D4-4450-92EE-5C6CA070C677}" srcOrd="0" destOrd="0" presId="urn:microsoft.com/office/officeart/2005/8/layout/orgChart1"/>
    <dgm:cxn modelId="{955D9993-81CB-4341-88B0-D394237463BC}" type="presParOf" srcId="{0931A1D5-5C88-4531-8476-6B8E9B302398}" destId="{9A078760-9AB0-4D89-9581-D2D165FF0060}" srcOrd="1" destOrd="0" presId="urn:microsoft.com/office/officeart/2005/8/layout/orgChart1"/>
    <dgm:cxn modelId="{008F38EE-082D-4546-994D-A7EE53590C8D}" type="presParOf" srcId="{6FAF9E96-BAF7-43AA-BDF2-D79DA9B273E5}" destId="{752088CE-6C8A-45FF-83FD-CF9E3797556D}" srcOrd="1" destOrd="0" presId="urn:microsoft.com/office/officeart/2005/8/layout/orgChart1"/>
    <dgm:cxn modelId="{067C3DA6-2432-4849-A164-04E40CF86792}" type="presParOf" srcId="{752088CE-6C8A-45FF-83FD-CF9E3797556D}" destId="{7A3A3292-8E13-4B5E-B8B1-5DE87BB04295}" srcOrd="0" destOrd="0" presId="urn:microsoft.com/office/officeart/2005/8/layout/orgChart1"/>
    <dgm:cxn modelId="{69EB70EE-A674-4EB7-A1B3-3E2B0F8B7F32}" type="presParOf" srcId="{752088CE-6C8A-45FF-83FD-CF9E3797556D}" destId="{3AA019FB-7AB7-41E8-9CE1-29DB3D740B90}" srcOrd="1" destOrd="0" presId="urn:microsoft.com/office/officeart/2005/8/layout/orgChart1"/>
    <dgm:cxn modelId="{6F6112C6-5C4D-425A-AB18-AB0FB3D2EE5C}" type="presParOf" srcId="{3AA019FB-7AB7-41E8-9CE1-29DB3D740B90}" destId="{154F38C0-39EB-4DBD-9B27-8CBED6618DBD}" srcOrd="0" destOrd="0" presId="urn:microsoft.com/office/officeart/2005/8/layout/orgChart1"/>
    <dgm:cxn modelId="{40D658D1-A840-4942-B0AB-E9F9D4B389AC}" type="presParOf" srcId="{154F38C0-39EB-4DBD-9B27-8CBED6618DBD}" destId="{8FB334EE-C513-4507-AE09-3998AAF4C8B3}" srcOrd="0" destOrd="0" presId="urn:microsoft.com/office/officeart/2005/8/layout/orgChart1"/>
    <dgm:cxn modelId="{C866625B-F10F-42ED-A3FA-59CA47EE5FEB}" type="presParOf" srcId="{154F38C0-39EB-4DBD-9B27-8CBED6618DBD}" destId="{7D367C29-4F6B-4527-A0B0-A3A47C2FF459}" srcOrd="1" destOrd="0" presId="urn:microsoft.com/office/officeart/2005/8/layout/orgChart1"/>
    <dgm:cxn modelId="{EB8FFBBB-CDF0-45B0-9538-7A93A4367CF4}" type="presParOf" srcId="{3AA019FB-7AB7-41E8-9CE1-29DB3D740B90}" destId="{BBFC07C8-AB12-4974-BE78-C40818D46DD8}" srcOrd="1" destOrd="0" presId="urn:microsoft.com/office/officeart/2005/8/layout/orgChart1"/>
    <dgm:cxn modelId="{B67C6050-F2C2-48A3-B20C-85AA2734B6EA}" type="presParOf" srcId="{3AA019FB-7AB7-41E8-9CE1-29DB3D740B90}" destId="{9B3D9083-6736-4A47-9343-8324E75009D0}" srcOrd="2" destOrd="0" presId="urn:microsoft.com/office/officeart/2005/8/layout/orgChart1"/>
    <dgm:cxn modelId="{CD32DEAB-1483-4E5E-BF62-77760FCB5065}" type="presParOf" srcId="{6FAF9E96-BAF7-43AA-BDF2-D79DA9B273E5}" destId="{94075461-A023-4919-91B3-4D2F3E5DBC3C}" srcOrd="2" destOrd="0" presId="urn:microsoft.com/office/officeart/2005/8/layout/orgChart1"/>
    <dgm:cxn modelId="{B3411BC7-4344-4AE7-830F-2A1C6A1A8556}" type="presParOf" srcId="{4BDE82F1-7266-48BB-A2C9-726EF790F5AD}" destId="{79C97C5B-2F29-443C-B0A4-3EB1DD1E1E49}" srcOrd="2" destOrd="0" presId="urn:microsoft.com/office/officeart/2005/8/layout/orgChart1"/>
    <dgm:cxn modelId="{C5F69CEC-529C-4A80-8486-206238B7D9BB}" type="presParOf" srcId="{4A6B73E8-68AC-4D71-A72B-E39F828649DC}" destId="{2C889ED6-572C-4178-87B1-C4FFA5120D9E}" srcOrd="6" destOrd="0" presId="urn:microsoft.com/office/officeart/2005/8/layout/orgChart1"/>
    <dgm:cxn modelId="{ADB1AD7C-E39F-406D-AC1C-307DC702BC9C}" type="presParOf" srcId="{4A6B73E8-68AC-4D71-A72B-E39F828649DC}" destId="{1B2E16A3-E9E9-450D-B11D-A1DE5E5739A3}" srcOrd="7" destOrd="0" presId="urn:microsoft.com/office/officeart/2005/8/layout/orgChart1"/>
    <dgm:cxn modelId="{CB2E14F5-95C7-463C-99AF-936A0D78D50F}" type="presParOf" srcId="{1B2E16A3-E9E9-450D-B11D-A1DE5E5739A3}" destId="{2A9BA4F3-4178-46E1-951A-372E13429CA3}" srcOrd="0" destOrd="0" presId="urn:microsoft.com/office/officeart/2005/8/layout/orgChart1"/>
    <dgm:cxn modelId="{5BDB0E02-F8C3-492C-A6E6-F71AC47E2D0B}" type="presParOf" srcId="{2A9BA4F3-4178-46E1-951A-372E13429CA3}" destId="{505ADB6F-BDCB-4D40-B49A-1935C1ED89DE}" srcOrd="0" destOrd="0" presId="urn:microsoft.com/office/officeart/2005/8/layout/orgChart1"/>
    <dgm:cxn modelId="{63AEB049-7CDE-48DB-84FA-357623E96FF2}" type="presParOf" srcId="{2A9BA4F3-4178-46E1-951A-372E13429CA3}" destId="{1F65F838-FB16-48D0-A13B-D725A4ABEC09}" srcOrd="1" destOrd="0" presId="urn:microsoft.com/office/officeart/2005/8/layout/orgChart1"/>
    <dgm:cxn modelId="{3AFA516B-A559-4BEB-81D2-9C91F4CF8D76}" type="presParOf" srcId="{1B2E16A3-E9E9-450D-B11D-A1DE5E5739A3}" destId="{2D2ADDB8-7C09-4566-897E-F24D1C412C94}" srcOrd="1" destOrd="0" presId="urn:microsoft.com/office/officeart/2005/8/layout/orgChart1"/>
    <dgm:cxn modelId="{E532EAFF-5EFB-447F-91B7-BD6C58AB1323}" type="presParOf" srcId="{2D2ADDB8-7C09-4566-897E-F24D1C412C94}" destId="{F442174C-A51B-475E-A6BF-302B7D18A8C6}" srcOrd="0" destOrd="0" presId="urn:microsoft.com/office/officeart/2005/8/layout/orgChart1"/>
    <dgm:cxn modelId="{BAFCBFB5-AF27-4310-A676-9FD4359E1D93}" type="presParOf" srcId="{2D2ADDB8-7C09-4566-897E-F24D1C412C94}" destId="{126BF633-896F-4F00-B1AD-F29D2E7046A1}" srcOrd="1" destOrd="0" presId="urn:microsoft.com/office/officeart/2005/8/layout/orgChart1"/>
    <dgm:cxn modelId="{749B455B-8C0C-4495-AC78-003F523A53E6}" type="presParOf" srcId="{126BF633-896F-4F00-B1AD-F29D2E7046A1}" destId="{FA26AED4-0D01-4178-92E6-B4A18C3B93C6}" srcOrd="0" destOrd="0" presId="urn:microsoft.com/office/officeart/2005/8/layout/orgChart1"/>
    <dgm:cxn modelId="{93710C51-18AF-4976-84CA-8F932586AAF3}" type="presParOf" srcId="{FA26AED4-0D01-4178-92E6-B4A18C3B93C6}" destId="{A6D0BA71-401A-4BED-921F-A28E3B4C5433}" srcOrd="0" destOrd="0" presId="urn:microsoft.com/office/officeart/2005/8/layout/orgChart1"/>
    <dgm:cxn modelId="{96960E9D-ACAF-44F2-AA59-136F6C8BB00D}" type="presParOf" srcId="{FA26AED4-0D01-4178-92E6-B4A18C3B93C6}" destId="{82761771-A51B-4276-9C18-257446FFEF11}" srcOrd="1" destOrd="0" presId="urn:microsoft.com/office/officeart/2005/8/layout/orgChart1"/>
    <dgm:cxn modelId="{7F960C19-177E-4BCF-9243-3B812DC239D2}" type="presParOf" srcId="{126BF633-896F-4F00-B1AD-F29D2E7046A1}" destId="{50D49595-3521-467C-B7E3-79E4A0D69FB1}" srcOrd="1" destOrd="0" presId="urn:microsoft.com/office/officeart/2005/8/layout/orgChart1"/>
    <dgm:cxn modelId="{E47F54C0-2664-4FB4-9156-7E8F4BFE9A23}" type="presParOf" srcId="{50D49595-3521-467C-B7E3-79E4A0D69FB1}" destId="{3C0C183D-EB1D-467C-9CD6-98AA9C61E189}" srcOrd="0" destOrd="0" presId="urn:microsoft.com/office/officeart/2005/8/layout/orgChart1"/>
    <dgm:cxn modelId="{A3BC3A51-5709-4E79-9DF7-3884A26B7F90}" type="presParOf" srcId="{50D49595-3521-467C-B7E3-79E4A0D69FB1}" destId="{F4162641-3F7F-46FF-9D99-B35B3274FF03}" srcOrd="1" destOrd="0" presId="urn:microsoft.com/office/officeart/2005/8/layout/orgChart1"/>
    <dgm:cxn modelId="{F55E6006-9576-4E0D-BA5D-1F61C05CC1F8}" type="presParOf" srcId="{F4162641-3F7F-46FF-9D99-B35B3274FF03}" destId="{133D61DA-A33A-4708-BD78-85458EBE5E81}" srcOrd="0" destOrd="0" presId="urn:microsoft.com/office/officeart/2005/8/layout/orgChart1"/>
    <dgm:cxn modelId="{7E6F7D28-CC9E-4356-A4BC-901243575430}" type="presParOf" srcId="{133D61DA-A33A-4708-BD78-85458EBE5E81}" destId="{D74EB43C-DB7A-4109-8073-BA1CAD2A8449}" srcOrd="0" destOrd="0" presId="urn:microsoft.com/office/officeart/2005/8/layout/orgChart1"/>
    <dgm:cxn modelId="{2C63F9E9-331F-43C8-9260-4ACAA6D114CC}" type="presParOf" srcId="{133D61DA-A33A-4708-BD78-85458EBE5E81}" destId="{9CC56D03-E889-4F25-9E62-59C677242985}" srcOrd="1" destOrd="0" presId="urn:microsoft.com/office/officeart/2005/8/layout/orgChart1"/>
    <dgm:cxn modelId="{A325285C-3A5E-4986-BF3A-B339D41F4F14}" type="presParOf" srcId="{F4162641-3F7F-46FF-9D99-B35B3274FF03}" destId="{A12E6237-F74E-4250-8EF9-B1EF334FAF65}" srcOrd="1" destOrd="0" presId="urn:microsoft.com/office/officeart/2005/8/layout/orgChart1"/>
    <dgm:cxn modelId="{350BE86B-EE7B-4FC1-9396-33710F470F25}" type="presParOf" srcId="{F4162641-3F7F-46FF-9D99-B35B3274FF03}" destId="{489837E2-6582-4E70-86B9-792547FA9563}" srcOrd="2" destOrd="0" presId="urn:microsoft.com/office/officeart/2005/8/layout/orgChart1"/>
    <dgm:cxn modelId="{7864FFD6-FFBF-46D0-9AA1-B935C2B67EEA}" type="presParOf" srcId="{126BF633-896F-4F00-B1AD-F29D2E7046A1}" destId="{397A4E1F-1762-47B1-8A13-BAEE77695998}" srcOrd="2" destOrd="0" presId="urn:microsoft.com/office/officeart/2005/8/layout/orgChart1"/>
    <dgm:cxn modelId="{C8D1ACD8-F67A-41DD-8FDD-F6BE91DC82EE}" type="presParOf" srcId="{2D2ADDB8-7C09-4566-897E-F24D1C412C94}" destId="{B7235EA2-529E-41A0-9FD5-9C7C687E0BF7}" srcOrd="2" destOrd="0" presId="urn:microsoft.com/office/officeart/2005/8/layout/orgChart1"/>
    <dgm:cxn modelId="{EA34BD88-CB89-4F8E-BA4C-567555A632FC}" type="presParOf" srcId="{2D2ADDB8-7C09-4566-897E-F24D1C412C94}" destId="{30F920B4-4CB5-4E39-95F5-CB91D492B609}" srcOrd="3" destOrd="0" presId="urn:microsoft.com/office/officeart/2005/8/layout/orgChart1"/>
    <dgm:cxn modelId="{DEE7A6E5-457F-4185-B0DF-12CB5F1FCD4A}" type="presParOf" srcId="{30F920B4-4CB5-4E39-95F5-CB91D492B609}" destId="{05DF1E20-838D-46A7-8B5A-DFE8E924931C}" srcOrd="0" destOrd="0" presId="urn:microsoft.com/office/officeart/2005/8/layout/orgChart1"/>
    <dgm:cxn modelId="{2822717F-3337-4CC9-B9F0-F5CEB140B18F}" type="presParOf" srcId="{05DF1E20-838D-46A7-8B5A-DFE8E924931C}" destId="{2107EE60-71FA-4958-8ADC-2FB0A29CADFD}" srcOrd="0" destOrd="0" presId="urn:microsoft.com/office/officeart/2005/8/layout/orgChart1"/>
    <dgm:cxn modelId="{CE54FE9D-A886-45FB-B03D-3A14EFD9C65D}" type="presParOf" srcId="{05DF1E20-838D-46A7-8B5A-DFE8E924931C}" destId="{23395EFE-B4F4-44DD-BB23-8079C1C92D5C}" srcOrd="1" destOrd="0" presId="urn:microsoft.com/office/officeart/2005/8/layout/orgChart1"/>
    <dgm:cxn modelId="{CABB83EF-7DBA-40BB-A5BA-A884D5552213}" type="presParOf" srcId="{30F920B4-4CB5-4E39-95F5-CB91D492B609}" destId="{79ABCA29-918B-42FA-949C-936C93C4A8C0}" srcOrd="1" destOrd="0" presId="urn:microsoft.com/office/officeart/2005/8/layout/orgChart1"/>
    <dgm:cxn modelId="{F7AD6D4F-090D-4E42-A2D2-09CB6EF0911B}" type="presParOf" srcId="{79ABCA29-918B-42FA-949C-936C93C4A8C0}" destId="{E32B09F0-E6F7-477C-A052-BF5546138E1E}" srcOrd="0" destOrd="0" presId="urn:microsoft.com/office/officeart/2005/8/layout/orgChart1"/>
    <dgm:cxn modelId="{83BA6076-0837-426B-AD74-DEAC41D8D484}" type="presParOf" srcId="{79ABCA29-918B-42FA-949C-936C93C4A8C0}" destId="{10C98589-DE2B-45EC-B9A3-16C4F3ECD99C}" srcOrd="1" destOrd="0" presId="urn:microsoft.com/office/officeart/2005/8/layout/orgChart1"/>
    <dgm:cxn modelId="{5B7F34E2-13A6-48E2-A1DE-325794ACCB9D}" type="presParOf" srcId="{10C98589-DE2B-45EC-B9A3-16C4F3ECD99C}" destId="{87D47F8B-7C03-4E2C-914A-DF3145D3A1AA}" srcOrd="0" destOrd="0" presId="urn:microsoft.com/office/officeart/2005/8/layout/orgChart1"/>
    <dgm:cxn modelId="{70C63585-DE2F-4FCE-A9CA-1FA628CA019A}" type="presParOf" srcId="{87D47F8B-7C03-4E2C-914A-DF3145D3A1AA}" destId="{BF8838C2-1647-4BB3-B236-9F69925BE541}" srcOrd="0" destOrd="0" presId="urn:microsoft.com/office/officeart/2005/8/layout/orgChart1"/>
    <dgm:cxn modelId="{7A617123-FF8E-4B8B-891B-E740C8F5C493}" type="presParOf" srcId="{87D47F8B-7C03-4E2C-914A-DF3145D3A1AA}" destId="{2A9B014B-6757-4D16-A478-CCFC736CC885}" srcOrd="1" destOrd="0" presId="urn:microsoft.com/office/officeart/2005/8/layout/orgChart1"/>
    <dgm:cxn modelId="{A261C101-C797-4EFA-96A5-5DE012521AE3}" type="presParOf" srcId="{10C98589-DE2B-45EC-B9A3-16C4F3ECD99C}" destId="{5EC26F1D-4025-42EF-B67C-7AAA46399131}" srcOrd="1" destOrd="0" presId="urn:microsoft.com/office/officeart/2005/8/layout/orgChart1"/>
    <dgm:cxn modelId="{D76D6A1D-6DBE-423C-A91C-EA48512402FA}" type="presParOf" srcId="{10C98589-DE2B-45EC-B9A3-16C4F3ECD99C}" destId="{BABBBB94-2983-47DF-ACC4-58490F50712A}" srcOrd="2" destOrd="0" presId="urn:microsoft.com/office/officeart/2005/8/layout/orgChart1"/>
    <dgm:cxn modelId="{55943A2B-4CDD-4B9A-8E93-D0CF5C085506}" type="presParOf" srcId="{30F920B4-4CB5-4E39-95F5-CB91D492B609}" destId="{12761B64-41A5-4649-9829-1609CCE9BBBA}" srcOrd="2" destOrd="0" presId="urn:microsoft.com/office/officeart/2005/8/layout/orgChart1"/>
    <dgm:cxn modelId="{37BCAC13-AE09-4847-8FB5-1280A17022B4}" type="presParOf" srcId="{2D2ADDB8-7C09-4566-897E-F24D1C412C94}" destId="{9F8594B9-937B-4427-9CE2-CB19504364D1}" srcOrd="4" destOrd="0" presId="urn:microsoft.com/office/officeart/2005/8/layout/orgChart1"/>
    <dgm:cxn modelId="{5CD568D7-CC40-4AFC-8495-87C291B4F147}" type="presParOf" srcId="{2D2ADDB8-7C09-4566-897E-F24D1C412C94}" destId="{E9F2966C-4935-4031-A190-B362553D6F18}" srcOrd="5" destOrd="0" presId="urn:microsoft.com/office/officeart/2005/8/layout/orgChart1"/>
    <dgm:cxn modelId="{BA0655B7-C762-48F2-B8E2-D465843AE2FF}" type="presParOf" srcId="{E9F2966C-4935-4031-A190-B362553D6F18}" destId="{AEF110F5-F008-417E-88CF-697F28FA9DC8}" srcOrd="0" destOrd="0" presId="urn:microsoft.com/office/officeart/2005/8/layout/orgChart1"/>
    <dgm:cxn modelId="{65FC5F19-6AC2-478F-8D64-239B3E35CBC3}" type="presParOf" srcId="{AEF110F5-F008-417E-88CF-697F28FA9DC8}" destId="{646B13B6-1B3F-476A-9C61-2552973BF736}" srcOrd="0" destOrd="0" presId="urn:microsoft.com/office/officeart/2005/8/layout/orgChart1"/>
    <dgm:cxn modelId="{83D6DF16-A479-4FD1-B1BD-15D4FE2BEBE8}" type="presParOf" srcId="{AEF110F5-F008-417E-88CF-697F28FA9DC8}" destId="{15CA2681-F755-4208-8F01-B065DDA07C7F}" srcOrd="1" destOrd="0" presId="urn:microsoft.com/office/officeart/2005/8/layout/orgChart1"/>
    <dgm:cxn modelId="{ACB6EEF2-6318-450D-96B7-88D4179787DC}" type="presParOf" srcId="{E9F2966C-4935-4031-A190-B362553D6F18}" destId="{AB7577E7-1728-4D28-9899-85BA9D6C1F25}" srcOrd="1" destOrd="0" presId="urn:microsoft.com/office/officeart/2005/8/layout/orgChart1"/>
    <dgm:cxn modelId="{773A6CBE-64B6-46EB-8C4A-3FD87E3BDB54}" type="presParOf" srcId="{AB7577E7-1728-4D28-9899-85BA9D6C1F25}" destId="{154F9B82-E7E4-40D9-A15B-2E6308B98075}" srcOrd="0" destOrd="0" presId="urn:microsoft.com/office/officeart/2005/8/layout/orgChart1"/>
    <dgm:cxn modelId="{D3CB9D84-AA5E-4ACE-B18A-0841C12DCE49}" type="presParOf" srcId="{AB7577E7-1728-4D28-9899-85BA9D6C1F25}" destId="{3389B6AA-580A-4D18-B0B1-06CF3E067227}" srcOrd="1" destOrd="0" presId="urn:microsoft.com/office/officeart/2005/8/layout/orgChart1"/>
    <dgm:cxn modelId="{EDEFDC2C-7BA3-4C31-BF40-5F576A76FB52}" type="presParOf" srcId="{3389B6AA-580A-4D18-B0B1-06CF3E067227}" destId="{1D9D2BA1-83DB-4C99-BF5D-FFA276007483}" srcOrd="0" destOrd="0" presId="urn:microsoft.com/office/officeart/2005/8/layout/orgChart1"/>
    <dgm:cxn modelId="{54E74689-2DAC-4760-A794-AD5A06C42EBE}" type="presParOf" srcId="{1D9D2BA1-83DB-4C99-BF5D-FFA276007483}" destId="{995D5103-EB21-41C5-8A9E-191BF807D918}" srcOrd="0" destOrd="0" presId="urn:microsoft.com/office/officeart/2005/8/layout/orgChart1"/>
    <dgm:cxn modelId="{71A08EEB-7AF0-492F-BE4A-120EB4B86FE9}" type="presParOf" srcId="{1D9D2BA1-83DB-4C99-BF5D-FFA276007483}" destId="{52305F3F-9A6A-4DFA-9064-FF7474608EC0}" srcOrd="1" destOrd="0" presId="urn:microsoft.com/office/officeart/2005/8/layout/orgChart1"/>
    <dgm:cxn modelId="{1C69135A-6583-435E-8267-7FB2A709F3F4}" type="presParOf" srcId="{3389B6AA-580A-4D18-B0B1-06CF3E067227}" destId="{4F9413A8-8567-4045-B544-C1B7739E07C5}" srcOrd="1" destOrd="0" presId="urn:microsoft.com/office/officeart/2005/8/layout/orgChart1"/>
    <dgm:cxn modelId="{E50604AA-12B8-4005-A16F-A79F3AAEAFAE}" type="presParOf" srcId="{3389B6AA-580A-4D18-B0B1-06CF3E067227}" destId="{65D705C9-2EB1-4811-961C-1FD1643216FA}" srcOrd="2" destOrd="0" presId="urn:microsoft.com/office/officeart/2005/8/layout/orgChart1"/>
    <dgm:cxn modelId="{483784B3-43E4-4AD0-B7F9-E03667126CBE}" type="presParOf" srcId="{E9F2966C-4935-4031-A190-B362553D6F18}" destId="{E45C7E3F-A286-4EDF-8C2C-DCFDC3486BBC}" srcOrd="2" destOrd="0" presId="urn:microsoft.com/office/officeart/2005/8/layout/orgChart1"/>
    <dgm:cxn modelId="{21044320-4F0F-42E6-8CFD-E8E5702D55E3}" type="presParOf" srcId="{2D2ADDB8-7C09-4566-897E-F24D1C412C94}" destId="{4EE72591-7E47-46E5-B3B1-6CDDEB9838BD}" srcOrd="6" destOrd="0" presId="urn:microsoft.com/office/officeart/2005/8/layout/orgChart1"/>
    <dgm:cxn modelId="{A04497F0-14E6-4E2B-9824-70F7B204630F}" type="presParOf" srcId="{2D2ADDB8-7C09-4566-897E-F24D1C412C94}" destId="{96F36BF1-CFBD-48DB-84CE-7B0BD4C1D2F2}" srcOrd="7" destOrd="0" presId="urn:microsoft.com/office/officeart/2005/8/layout/orgChart1"/>
    <dgm:cxn modelId="{7C2B2C67-B6CB-4816-A365-FBADCCB0CC0A}" type="presParOf" srcId="{96F36BF1-CFBD-48DB-84CE-7B0BD4C1D2F2}" destId="{E87D5AA5-5C7F-412F-B74E-09A2F0A949CD}" srcOrd="0" destOrd="0" presId="urn:microsoft.com/office/officeart/2005/8/layout/orgChart1"/>
    <dgm:cxn modelId="{2394A66E-CD37-4968-B3B7-ABCCF15547D9}" type="presParOf" srcId="{E87D5AA5-5C7F-412F-B74E-09A2F0A949CD}" destId="{51E2DB84-C8DA-45C9-B306-BFACEFD4F85A}" srcOrd="0" destOrd="0" presId="urn:microsoft.com/office/officeart/2005/8/layout/orgChart1"/>
    <dgm:cxn modelId="{91435D35-C30C-4D51-B0F0-68764127BF8A}" type="presParOf" srcId="{E87D5AA5-5C7F-412F-B74E-09A2F0A949CD}" destId="{5D4EDD9F-93D1-4E1D-99E9-9DB0F26DEE9C}" srcOrd="1" destOrd="0" presId="urn:microsoft.com/office/officeart/2005/8/layout/orgChart1"/>
    <dgm:cxn modelId="{778A49CA-4E32-4869-B70F-E77D0FA1D0D5}" type="presParOf" srcId="{96F36BF1-CFBD-48DB-84CE-7B0BD4C1D2F2}" destId="{78B28E5D-4D61-4BB4-A519-671CCFE66A28}" srcOrd="1" destOrd="0" presId="urn:microsoft.com/office/officeart/2005/8/layout/orgChart1"/>
    <dgm:cxn modelId="{56EF050E-1CD6-4991-91B8-AC7A08208D7D}" type="presParOf" srcId="{78B28E5D-4D61-4BB4-A519-671CCFE66A28}" destId="{D9416FE6-9724-44AA-8036-1BB054FF8B97}" srcOrd="0" destOrd="0" presId="urn:microsoft.com/office/officeart/2005/8/layout/orgChart1"/>
    <dgm:cxn modelId="{892BA44B-C3D6-497B-BB5D-BFC538C40E93}" type="presParOf" srcId="{78B28E5D-4D61-4BB4-A519-671CCFE66A28}" destId="{9BA56319-552F-4F87-817D-5B2EE0D86142}" srcOrd="1" destOrd="0" presId="urn:microsoft.com/office/officeart/2005/8/layout/orgChart1"/>
    <dgm:cxn modelId="{521CB289-A405-45A7-8643-7E3B7DDF7594}" type="presParOf" srcId="{9BA56319-552F-4F87-817D-5B2EE0D86142}" destId="{EC69A944-8157-439F-A4EA-BADA8E98491F}" srcOrd="0" destOrd="0" presId="urn:microsoft.com/office/officeart/2005/8/layout/orgChart1"/>
    <dgm:cxn modelId="{2A45A295-8C3D-4DFC-861E-5C7B7A1A59F1}" type="presParOf" srcId="{EC69A944-8157-439F-A4EA-BADA8E98491F}" destId="{DC4AF892-C5AB-4B2A-A345-DA28D8B79129}" srcOrd="0" destOrd="0" presId="urn:microsoft.com/office/officeart/2005/8/layout/orgChart1"/>
    <dgm:cxn modelId="{8BB2E461-C655-4AC0-ABDD-61DA15523A3E}" type="presParOf" srcId="{EC69A944-8157-439F-A4EA-BADA8E98491F}" destId="{2E9798E9-DE57-45E1-9F8E-48B44A3ADBAA}" srcOrd="1" destOrd="0" presId="urn:microsoft.com/office/officeart/2005/8/layout/orgChart1"/>
    <dgm:cxn modelId="{666E2924-B3AA-4D1B-B1D9-18B9BD9053B9}" type="presParOf" srcId="{9BA56319-552F-4F87-817D-5B2EE0D86142}" destId="{89E1EB49-9675-4A8A-8821-45C753F9CF87}" srcOrd="1" destOrd="0" presId="urn:microsoft.com/office/officeart/2005/8/layout/orgChart1"/>
    <dgm:cxn modelId="{5AF0A34A-2349-4434-931A-FBAC547283C1}" type="presParOf" srcId="{9BA56319-552F-4F87-817D-5B2EE0D86142}" destId="{CD4DB96E-45FC-4B21-A120-ABD2BECA3009}" srcOrd="2" destOrd="0" presId="urn:microsoft.com/office/officeart/2005/8/layout/orgChart1"/>
    <dgm:cxn modelId="{83F0E76F-1606-495E-B804-55B5FA0EDABF}" type="presParOf" srcId="{96F36BF1-CFBD-48DB-84CE-7B0BD4C1D2F2}" destId="{81B57A13-8BDE-4E6A-9901-4329CCEB351F}" srcOrd="2" destOrd="0" presId="urn:microsoft.com/office/officeart/2005/8/layout/orgChart1"/>
    <dgm:cxn modelId="{39360C1A-92D9-4883-930C-97F97C94E412}" type="presParOf" srcId="{1B2E16A3-E9E9-450D-B11D-A1DE5E5739A3}" destId="{7D6FCF48-70DC-4C60-9A48-09EFC28A08A7}" srcOrd="2" destOrd="0" presId="urn:microsoft.com/office/officeart/2005/8/layout/orgChart1"/>
    <dgm:cxn modelId="{40DC14D3-B0B7-4E4A-8C15-7594DD5901FE}" type="presParOf" srcId="{4A6B73E8-68AC-4D71-A72B-E39F828649DC}" destId="{AC001349-C471-4720-9230-7EE7A6F65DD1}" srcOrd="8" destOrd="0" presId="urn:microsoft.com/office/officeart/2005/8/layout/orgChart1"/>
    <dgm:cxn modelId="{FFBFB668-B48B-4A96-BF56-B828961B7245}" type="presParOf" srcId="{4A6B73E8-68AC-4D71-A72B-E39F828649DC}" destId="{E9327AD5-9AD0-4D06-8F61-B26FE1FEE10C}" srcOrd="9" destOrd="0" presId="urn:microsoft.com/office/officeart/2005/8/layout/orgChart1"/>
    <dgm:cxn modelId="{A94E7159-F3BC-4EFD-BF17-1E37D6AD5642}" type="presParOf" srcId="{E9327AD5-9AD0-4D06-8F61-B26FE1FEE10C}" destId="{57189D36-E98F-494C-9581-308C5CFE5905}" srcOrd="0" destOrd="0" presId="urn:microsoft.com/office/officeart/2005/8/layout/orgChart1"/>
    <dgm:cxn modelId="{9FF56922-E846-443C-AF9F-88C28DFFFFDB}" type="presParOf" srcId="{57189D36-E98F-494C-9581-308C5CFE5905}" destId="{A7083389-7227-4625-851B-10D73569ACEA}" srcOrd="0" destOrd="0" presId="urn:microsoft.com/office/officeart/2005/8/layout/orgChart1"/>
    <dgm:cxn modelId="{B2D1C455-3E22-413E-9FE0-89D5D0CB4FB1}" type="presParOf" srcId="{57189D36-E98F-494C-9581-308C5CFE5905}" destId="{196AB1A0-10D7-4008-BB41-62160AFDE7C9}" srcOrd="1" destOrd="0" presId="urn:microsoft.com/office/officeart/2005/8/layout/orgChart1"/>
    <dgm:cxn modelId="{97DBACCF-530D-40AD-B6AB-66D7B461774F}" type="presParOf" srcId="{E9327AD5-9AD0-4D06-8F61-B26FE1FEE10C}" destId="{59476723-CC8B-438A-BC99-BA68A85AEDA6}" srcOrd="1" destOrd="0" presId="urn:microsoft.com/office/officeart/2005/8/layout/orgChart1"/>
    <dgm:cxn modelId="{BC7A4092-F653-4353-B487-F54FCCF663E6}" type="presParOf" srcId="{59476723-CC8B-438A-BC99-BA68A85AEDA6}" destId="{60A33504-3FF9-4DC0-B5C4-B48566CF9192}" srcOrd="0" destOrd="0" presId="urn:microsoft.com/office/officeart/2005/8/layout/orgChart1"/>
    <dgm:cxn modelId="{EFD0F3AF-09CB-41F0-ABBD-D1D2F2E2898A}" type="presParOf" srcId="{59476723-CC8B-438A-BC99-BA68A85AEDA6}" destId="{1F1E2486-C54B-43BE-BAB8-41F18501806F}" srcOrd="1" destOrd="0" presId="urn:microsoft.com/office/officeart/2005/8/layout/orgChart1"/>
    <dgm:cxn modelId="{3617BE3A-B1E9-44FF-B76C-DFFBACBAC7E0}" type="presParOf" srcId="{1F1E2486-C54B-43BE-BAB8-41F18501806F}" destId="{0AAEE1DD-3AFD-4D3D-AB7B-BBCF9F1497C4}" srcOrd="0" destOrd="0" presId="urn:microsoft.com/office/officeart/2005/8/layout/orgChart1"/>
    <dgm:cxn modelId="{5F839972-2CA8-411F-AED0-0B5F76A993BB}" type="presParOf" srcId="{0AAEE1DD-3AFD-4D3D-AB7B-BBCF9F1497C4}" destId="{163A60E5-BA54-44A2-922B-36EA19B351BC}" srcOrd="0" destOrd="0" presId="urn:microsoft.com/office/officeart/2005/8/layout/orgChart1"/>
    <dgm:cxn modelId="{DA90F24F-6EE0-438D-ACE6-8E32A9849989}" type="presParOf" srcId="{0AAEE1DD-3AFD-4D3D-AB7B-BBCF9F1497C4}" destId="{699CBBB1-516B-469C-B1FF-45A17CB0B870}" srcOrd="1" destOrd="0" presId="urn:microsoft.com/office/officeart/2005/8/layout/orgChart1"/>
    <dgm:cxn modelId="{52D6CC1F-4D55-4B0E-B689-686C63CB2F77}" type="presParOf" srcId="{1F1E2486-C54B-43BE-BAB8-41F18501806F}" destId="{264823D0-7681-4CDC-AF20-08C3E179B884}" srcOrd="1" destOrd="0" presId="urn:microsoft.com/office/officeart/2005/8/layout/orgChart1"/>
    <dgm:cxn modelId="{42568933-8497-40E9-A4D2-E48297BFD88B}" type="presParOf" srcId="{264823D0-7681-4CDC-AF20-08C3E179B884}" destId="{99A50CD6-DF02-4C2C-A1EB-34EBC6913A9D}" srcOrd="0" destOrd="0" presId="urn:microsoft.com/office/officeart/2005/8/layout/orgChart1"/>
    <dgm:cxn modelId="{4CFC788B-1200-42E7-8535-B805AE431EC2}" type="presParOf" srcId="{264823D0-7681-4CDC-AF20-08C3E179B884}" destId="{F8A0AC0E-83F3-4017-88AB-BAD28151647A}" srcOrd="1" destOrd="0" presId="urn:microsoft.com/office/officeart/2005/8/layout/orgChart1"/>
    <dgm:cxn modelId="{0379DF1A-B6AC-4EEC-981F-273BF39E6D61}" type="presParOf" srcId="{F8A0AC0E-83F3-4017-88AB-BAD28151647A}" destId="{53FAFAE5-440C-43A5-AAB3-D218DD05D516}" srcOrd="0" destOrd="0" presId="urn:microsoft.com/office/officeart/2005/8/layout/orgChart1"/>
    <dgm:cxn modelId="{6BBCE02C-62E1-4ED6-9DF2-6844587B607E}" type="presParOf" srcId="{53FAFAE5-440C-43A5-AAB3-D218DD05D516}" destId="{B9B5CDD6-C5DA-4DB4-9E3C-36372D2E9CA7}" srcOrd="0" destOrd="0" presId="urn:microsoft.com/office/officeart/2005/8/layout/orgChart1"/>
    <dgm:cxn modelId="{D18A9B42-8349-42A3-BE92-1D70738A2D4C}" type="presParOf" srcId="{53FAFAE5-440C-43A5-AAB3-D218DD05D516}" destId="{2425FCDC-5798-4374-8853-F4EC8CC6EBE0}" srcOrd="1" destOrd="0" presId="urn:microsoft.com/office/officeart/2005/8/layout/orgChart1"/>
    <dgm:cxn modelId="{BA55B47A-8200-4487-8817-D14B063946A2}" type="presParOf" srcId="{F8A0AC0E-83F3-4017-88AB-BAD28151647A}" destId="{C751C7A1-B511-463C-AE19-19BBA44AD62B}" srcOrd="1" destOrd="0" presId="urn:microsoft.com/office/officeart/2005/8/layout/orgChart1"/>
    <dgm:cxn modelId="{F5E5EF84-2B3C-4A68-8928-FC330C479C43}" type="presParOf" srcId="{C751C7A1-B511-463C-AE19-19BBA44AD62B}" destId="{D47A081F-27EB-4031-963C-A300B0874813}" srcOrd="0" destOrd="0" presId="urn:microsoft.com/office/officeart/2005/8/layout/orgChart1"/>
    <dgm:cxn modelId="{B06255F9-C433-48C0-B9DB-4FBD6601334D}" type="presParOf" srcId="{C751C7A1-B511-463C-AE19-19BBA44AD62B}" destId="{40F91ACA-8C45-420F-8C16-715DDE4400ED}" srcOrd="1" destOrd="0" presId="urn:microsoft.com/office/officeart/2005/8/layout/orgChart1"/>
    <dgm:cxn modelId="{01EFA175-28B9-491F-948F-9ACAFFB70366}" type="presParOf" srcId="{40F91ACA-8C45-420F-8C16-715DDE4400ED}" destId="{BBB6A272-2507-43C0-96BE-11D8938C48DF}" srcOrd="0" destOrd="0" presId="urn:microsoft.com/office/officeart/2005/8/layout/orgChart1"/>
    <dgm:cxn modelId="{08BCA61D-C0D9-49B2-907D-76CEF2C649EA}" type="presParOf" srcId="{BBB6A272-2507-43C0-96BE-11D8938C48DF}" destId="{11CAA956-0696-409B-907F-5A55B5B2C5DD}" srcOrd="0" destOrd="0" presId="urn:microsoft.com/office/officeart/2005/8/layout/orgChart1"/>
    <dgm:cxn modelId="{525C47D9-4BCC-480D-B1B1-48E933B3DA4D}" type="presParOf" srcId="{BBB6A272-2507-43C0-96BE-11D8938C48DF}" destId="{8461A550-6553-4F0F-AE69-6BD5E753FFA3}" srcOrd="1" destOrd="0" presId="urn:microsoft.com/office/officeart/2005/8/layout/orgChart1"/>
    <dgm:cxn modelId="{8B69731D-71CF-4413-9829-805109A2B4CC}" type="presParOf" srcId="{40F91ACA-8C45-420F-8C16-715DDE4400ED}" destId="{814C483A-47AC-4ACE-AC23-6B387BF4B6DB}" srcOrd="1" destOrd="0" presId="urn:microsoft.com/office/officeart/2005/8/layout/orgChart1"/>
    <dgm:cxn modelId="{FBF27985-044B-42D7-89E6-E46780C1D53E}" type="presParOf" srcId="{40F91ACA-8C45-420F-8C16-715DDE4400ED}" destId="{64C46861-A745-43A2-ADB5-CACA5E2B7FA8}" srcOrd="2" destOrd="0" presId="urn:microsoft.com/office/officeart/2005/8/layout/orgChart1"/>
    <dgm:cxn modelId="{0628EEDA-6A17-48EC-85AB-CC23D9CBE86F}" type="presParOf" srcId="{F8A0AC0E-83F3-4017-88AB-BAD28151647A}" destId="{E0B4A9F3-2502-4D3D-B6BF-CA4B3BE71C51}" srcOrd="2" destOrd="0" presId="urn:microsoft.com/office/officeart/2005/8/layout/orgChart1"/>
    <dgm:cxn modelId="{4AA3BBFB-1CE0-4EA2-BD1A-12C7D8129A24}" type="presParOf" srcId="{264823D0-7681-4CDC-AF20-08C3E179B884}" destId="{A02F1344-66CF-4392-8CD5-5A194B0D03D0}" srcOrd="2" destOrd="0" presId="urn:microsoft.com/office/officeart/2005/8/layout/orgChart1"/>
    <dgm:cxn modelId="{5D480154-3410-44A5-B831-A40A1815FE63}" type="presParOf" srcId="{264823D0-7681-4CDC-AF20-08C3E179B884}" destId="{375946FE-17A1-4051-B329-A7360B6A519B}" srcOrd="3" destOrd="0" presId="urn:microsoft.com/office/officeart/2005/8/layout/orgChart1"/>
    <dgm:cxn modelId="{B4C4AF19-92E4-4948-8400-9793F7E7161D}" type="presParOf" srcId="{375946FE-17A1-4051-B329-A7360B6A519B}" destId="{6DC10BB5-41A4-417F-92F5-CDA0803544B3}" srcOrd="0" destOrd="0" presId="urn:microsoft.com/office/officeart/2005/8/layout/orgChart1"/>
    <dgm:cxn modelId="{7CFE7958-68FD-4F8D-A368-80EEE8A3A681}" type="presParOf" srcId="{6DC10BB5-41A4-417F-92F5-CDA0803544B3}" destId="{2E898AF7-235F-4025-8B3D-C8D4E284F0B5}" srcOrd="0" destOrd="0" presId="urn:microsoft.com/office/officeart/2005/8/layout/orgChart1"/>
    <dgm:cxn modelId="{F405EC88-A47C-48F2-B82C-CB9006B0D6A4}" type="presParOf" srcId="{6DC10BB5-41A4-417F-92F5-CDA0803544B3}" destId="{80B48F5D-EADB-46E5-B57F-2DD3AB651656}" srcOrd="1" destOrd="0" presId="urn:microsoft.com/office/officeart/2005/8/layout/orgChart1"/>
    <dgm:cxn modelId="{631281E4-CE8A-4A53-8DDF-6F9EB979818D}" type="presParOf" srcId="{375946FE-17A1-4051-B329-A7360B6A519B}" destId="{2C19F0C7-A720-4F7A-9901-EC073F4A5097}" srcOrd="1" destOrd="0" presId="urn:microsoft.com/office/officeart/2005/8/layout/orgChart1"/>
    <dgm:cxn modelId="{031C1B79-2E90-46F0-9BC2-F6617229C725}" type="presParOf" srcId="{2C19F0C7-A720-4F7A-9901-EC073F4A5097}" destId="{A1B81038-0D79-4EF0-A774-E549AD69A650}" srcOrd="0" destOrd="0" presId="urn:microsoft.com/office/officeart/2005/8/layout/orgChart1"/>
    <dgm:cxn modelId="{BECC1BB8-1588-40A2-9E03-15F98078F54A}" type="presParOf" srcId="{2C19F0C7-A720-4F7A-9901-EC073F4A5097}" destId="{00F99C1D-E8AD-4772-B07E-D70A3C2C3D27}" srcOrd="1" destOrd="0" presId="urn:microsoft.com/office/officeart/2005/8/layout/orgChart1"/>
    <dgm:cxn modelId="{F3B0C66D-DA35-44C9-AEEF-2358AD5F38AF}" type="presParOf" srcId="{00F99C1D-E8AD-4772-B07E-D70A3C2C3D27}" destId="{4835C50C-96EF-488E-8066-71AD7E9DF5D8}" srcOrd="0" destOrd="0" presId="urn:microsoft.com/office/officeart/2005/8/layout/orgChart1"/>
    <dgm:cxn modelId="{6FA1A793-C080-4828-BA99-9C2441900BB3}" type="presParOf" srcId="{4835C50C-96EF-488E-8066-71AD7E9DF5D8}" destId="{918D4CFC-0FAC-4A9F-AC84-C924A8EF50EE}" srcOrd="0" destOrd="0" presId="urn:microsoft.com/office/officeart/2005/8/layout/orgChart1"/>
    <dgm:cxn modelId="{E04E2696-601D-4BBD-9115-A1B506FD0D43}" type="presParOf" srcId="{4835C50C-96EF-488E-8066-71AD7E9DF5D8}" destId="{D5113A61-B9ED-4636-A42B-0B40EDFEF64F}" srcOrd="1" destOrd="0" presId="urn:microsoft.com/office/officeart/2005/8/layout/orgChart1"/>
    <dgm:cxn modelId="{6D8882C4-1194-4C56-843A-DFFBDA4C530E}" type="presParOf" srcId="{00F99C1D-E8AD-4772-B07E-D70A3C2C3D27}" destId="{8718C90C-D21F-4B56-BF87-7F1364D379A7}" srcOrd="1" destOrd="0" presId="urn:microsoft.com/office/officeart/2005/8/layout/orgChart1"/>
    <dgm:cxn modelId="{90ACA5AF-09A3-46AD-8410-917E4414D05F}" type="presParOf" srcId="{00F99C1D-E8AD-4772-B07E-D70A3C2C3D27}" destId="{668E72EF-F381-4387-9AEF-AD0FE9C89AC9}" srcOrd="2" destOrd="0" presId="urn:microsoft.com/office/officeart/2005/8/layout/orgChart1"/>
    <dgm:cxn modelId="{4A4923A0-D931-45EB-9E0A-E85E6EB140E8}" type="presParOf" srcId="{2C19F0C7-A720-4F7A-9901-EC073F4A5097}" destId="{8E4AE492-FBFB-403C-B332-6529651A2FC4}" srcOrd="2" destOrd="0" presId="urn:microsoft.com/office/officeart/2005/8/layout/orgChart1"/>
    <dgm:cxn modelId="{A2C09F42-B7F2-4184-B08A-AA3B442DDB4F}" type="presParOf" srcId="{2C19F0C7-A720-4F7A-9901-EC073F4A5097}" destId="{8D1E8DB5-D7F0-431C-A250-F16189DE9DEA}" srcOrd="3" destOrd="0" presId="urn:microsoft.com/office/officeart/2005/8/layout/orgChart1"/>
    <dgm:cxn modelId="{DA76938C-AB82-4D5A-898A-BD90EA4ED205}" type="presParOf" srcId="{8D1E8DB5-D7F0-431C-A250-F16189DE9DEA}" destId="{C2553BA5-38A6-4D01-9742-DFD2AA85006D}" srcOrd="0" destOrd="0" presId="urn:microsoft.com/office/officeart/2005/8/layout/orgChart1"/>
    <dgm:cxn modelId="{9CF441B7-156D-4E1C-9E96-99DB4A12B455}" type="presParOf" srcId="{C2553BA5-38A6-4D01-9742-DFD2AA85006D}" destId="{9C9DAF0F-868F-4919-912B-68BD2603A97F}" srcOrd="0" destOrd="0" presId="urn:microsoft.com/office/officeart/2005/8/layout/orgChart1"/>
    <dgm:cxn modelId="{5BA92252-6A8D-427A-89C9-E4C4712F1F65}" type="presParOf" srcId="{C2553BA5-38A6-4D01-9742-DFD2AA85006D}" destId="{456954F0-52F1-4684-B12C-CAE5C5EE907E}" srcOrd="1" destOrd="0" presId="urn:microsoft.com/office/officeart/2005/8/layout/orgChart1"/>
    <dgm:cxn modelId="{02B5BCE5-56AA-4172-BA18-C746492C53B8}" type="presParOf" srcId="{8D1E8DB5-D7F0-431C-A250-F16189DE9DEA}" destId="{B64434DE-13F8-4D6C-B379-1B89C5969812}" srcOrd="1" destOrd="0" presId="urn:microsoft.com/office/officeart/2005/8/layout/orgChart1"/>
    <dgm:cxn modelId="{09EFAA77-AF36-4FAA-804B-FD35DF96E85C}" type="presParOf" srcId="{8D1E8DB5-D7F0-431C-A250-F16189DE9DEA}" destId="{BFC22FB2-D30C-4D43-A5AD-F116AF98D27E}" srcOrd="2" destOrd="0" presId="urn:microsoft.com/office/officeart/2005/8/layout/orgChart1"/>
    <dgm:cxn modelId="{41D68B44-4E62-4671-AB83-503B0F8D5728}" type="presParOf" srcId="{375946FE-17A1-4051-B329-A7360B6A519B}" destId="{77C82706-21C8-4402-A727-F3DF0E196602}" srcOrd="2" destOrd="0" presId="urn:microsoft.com/office/officeart/2005/8/layout/orgChart1"/>
    <dgm:cxn modelId="{6B94C454-CED2-4FEF-AD36-6D61E83010C2}" type="presParOf" srcId="{264823D0-7681-4CDC-AF20-08C3E179B884}" destId="{114BABA6-F229-441E-87F7-8F8577B0FAC6}" srcOrd="4" destOrd="0" presId="urn:microsoft.com/office/officeart/2005/8/layout/orgChart1"/>
    <dgm:cxn modelId="{4814CB63-4B45-42E1-A88B-FF703D025DA1}" type="presParOf" srcId="{264823D0-7681-4CDC-AF20-08C3E179B884}" destId="{EA7BDD74-0889-429D-90D6-E6EAF470697A}" srcOrd="5" destOrd="0" presId="urn:microsoft.com/office/officeart/2005/8/layout/orgChart1"/>
    <dgm:cxn modelId="{FB714AF7-40C2-4A9A-82FA-7EBE28F75AD5}" type="presParOf" srcId="{EA7BDD74-0889-429D-90D6-E6EAF470697A}" destId="{65952467-7940-45A6-95EB-796D4BE09DF3}" srcOrd="0" destOrd="0" presId="urn:microsoft.com/office/officeart/2005/8/layout/orgChart1"/>
    <dgm:cxn modelId="{81F0022F-96C7-40B3-A983-D00C35980874}" type="presParOf" srcId="{65952467-7940-45A6-95EB-796D4BE09DF3}" destId="{60E97539-37BA-42DE-9750-375FFA7D152F}" srcOrd="0" destOrd="0" presId="urn:microsoft.com/office/officeart/2005/8/layout/orgChart1"/>
    <dgm:cxn modelId="{5D343E60-50F7-4734-9C1A-A0E0FCEBCEC4}" type="presParOf" srcId="{65952467-7940-45A6-95EB-796D4BE09DF3}" destId="{B4AE6C6C-023D-4AA2-B755-CF743B3C01BD}" srcOrd="1" destOrd="0" presId="urn:microsoft.com/office/officeart/2005/8/layout/orgChart1"/>
    <dgm:cxn modelId="{AE08D705-14F7-4C1C-8A63-F2C3902EE5EF}" type="presParOf" srcId="{EA7BDD74-0889-429D-90D6-E6EAF470697A}" destId="{BA41F38B-52FD-4BED-8003-A6086A544A98}" srcOrd="1" destOrd="0" presId="urn:microsoft.com/office/officeart/2005/8/layout/orgChart1"/>
    <dgm:cxn modelId="{1A39B282-129E-47FB-9F45-C1E316867419}" type="presParOf" srcId="{EA7BDD74-0889-429D-90D6-E6EAF470697A}" destId="{B9A128B6-A5C9-4FEE-A242-3B8154D48249}" srcOrd="2" destOrd="0" presId="urn:microsoft.com/office/officeart/2005/8/layout/orgChart1"/>
    <dgm:cxn modelId="{0D95ADEB-7B9C-4A77-8374-D21E034BA5EB}" type="presParOf" srcId="{1F1E2486-C54B-43BE-BAB8-41F18501806F}" destId="{E5DF9622-FF63-476A-8495-BCA21CE255BE}" srcOrd="2" destOrd="0" presId="urn:microsoft.com/office/officeart/2005/8/layout/orgChart1"/>
    <dgm:cxn modelId="{15733142-E6A3-4DB2-8277-9F089F288102}" type="presParOf" srcId="{59476723-CC8B-438A-BC99-BA68A85AEDA6}" destId="{F28C9AE4-1D0B-4F58-A563-DBEF6CA0D59A}" srcOrd="2" destOrd="0" presId="urn:microsoft.com/office/officeart/2005/8/layout/orgChart1"/>
    <dgm:cxn modelId="{E3805BAC-02F0-4028-B410-095204A57860}" type="presParOf" srcId="{59476723-CC8B-438A-BC99-BA68A85AEDA6}" destId="{3104F8CD-BA02-44EC-96FA-0CBF3ABF9FE1}" srcOrd="3" destOrd="0" presId="urn:microsoft.com/office/officeart/2005/8/layout/orgChart1"/>
    <dgm:cxn modelId="{92A6DE5E-1E07-4A2C-9F20-A39289C14706}" type="presParOf" srcId="{3104F8CD-BA02-44EC-96FA-0CBF3ABF9FE1}" destId="{29F29D4A-BCBA-46F9-9A26-DC4A17449722}" srcOrd="0" destOrd="0" presId="urn:microsoft.com/office/officeart/2005/8/layout/orgChart1"/>
    <dgm:cxn modelId="{664DB3D4-17E9-45CA-91C7-1491B760270B}" type="presParOf" srcId="{29F29D4A-BCBA-46F9-9A26-DC4A17449722}" destId="{E4E7759A-AD4A-4C2D-B7F2-7A40B814A9DA}" srcOrd="0" destOrd="0" presId="urn:microsoft.com/office/officeart/2005/8/layout/orgChart1"/>
    <dgm:cxn modelId="{CCA7968A-A982-420E-8E36-7B815FD57C59}" type="presParOf" srcId="{29F29D4A-BCBA-46F9-9A26-DC4A17449722}" destId="{824713B3-7F27-4DD9-87FA-BB98362A9996}" srcOrd="1" destOrd="0" presId="urn:microsoft.com/office/officeart/2005/8/layout/orgChart1"/>
    <dgm:cxn modelId="{DD0A15EA-AC6E-46D3-80B7-45639735CDE1}" type="presParOf" srcId="{3104F8CD-BA02-44EC-96FA-0CBF3ABF9FE1}" destId="{7D1473A1-80B9-4F66-98C4-B8BA6362F13D}" srcOrd="1" destOrd="0" presId="urn:microsoft.com/office/officeart/2005/8/layout/orgChart1"/>
    <dgm:cxn modelId="{CA59A92F-FD85-4D6C-BBAB-BE2AC466A5F2}" type="presParOf" srcId="{7D1473A1-80B9-4F66-98C4-B8BA6362F13D}" destId="{4486F5EA-40C8-4A53-BBA8-3080514236BF}" srcOrd="0" destOrd="0" presId="urn:microsoft.com/office/officeart/2005/8/layout/orgChart1"/>
    <dgm:cxn modelId="{590C6A50-50E6-464E-94EB-E393CEDBDC48}" type="presParOf" srcId="{7D1473A1-80B9-4F66-98C4-B8BA6362F13D}" destId="{7DA86771-6CA2-4397-A5FC-4DCD660CE188}" srcOrd="1" destOrd="0" presId="urn:microsoft.com/office/officeart/2005/8/layout/orgChart1"/>
    <dgm:cxn modelId="{E976EFF5-D8C4-4725-B2CC-E115FB2BA188}" type="presParOf" srcId="{7DA86771-6CA2-4397-A5FC-4DCD660CE188}" destId="{7F20C807-EA2B-42C3-AD2E-8618F5026ED4}" srcOrd="0" destOrd="0" presId="urn:microsoft.com/office/officeart/2005/8/layout/orgChart1"/>
    <dgm:cxn modelId="{0C3A4C45-071B-4595-8211-8B8104539134}" type="presParOf" srcId="{7F20C807-EA2B-42C3-AD2E-8618F5026ED4}" destId="{0812A99D-D8C0-4C8B-8319-722912525258}" srcOrd="0" destOrd="0" presId="urn:microsoft.com/office/officeart/2005/8/layout/orgChart1"/>
    <dgm:cxn modelId="{D40636E4-E884-46E6-AFBA-E4DAE993ACC2}" type="presParOf" srcId="{7F20C807-EA2B-42C3-AD2E-8618F5026ED4}" destId="{33F516CB-FA36-4DBD-9F51-DF2FED3C8719}" srcOrd="1" destOrd="0" presId="urn:microsoft.com/office/officeart/2005/8/layout/orgChart1"/>
    <dgm:cxn modelId="{C5312B19-F09F-4637-9999-83894DD535CB}" type="presParOf" srcId="{7DA86771-6CA2-4397-A5FC-4DCD660CE188}" destId="{CD31429A-590C-42B7-BE02-BE2C484D5206}" srcOrd="1" destOrd="0" presId="urn:microsoft.com/office/officeart/2005/8/layout/orgChart1"/>
    <dgm:cxn modelId="{83F43B2D-B3F3-4120-9D8A-4D81137B6488}" type="presParOf" srcId="{7DA86771-6CA2-4397-A5FC-4DCD660CE188}" destId="{739C875E-6BB6-461D-83D5-C876F5099C19}" srcOrd="2" destOrd="0" presId="urn:microsoft.com/office/officeart/2005/8/layout/orgChart1"/>
    <dgm:cxn modelId="{6F5C9663-D586-4F49-859F-31B6806FD8C7}" type="presParOf" srcId="{3104F8CD-BA02-44EC-96FA-0CBF3ABF9FE1}" destId="{C2F2CC7F-63B5-4301-9DD9-CA11BBFAB3B4}" srcOrd="2" destOrd="0" presId="urn:microsoft.com/office/officeart/2005/8/layout/orgChart1"/>
    <dgm:cxn modelId="{CCB4DFFB-734C-4C0B-B819-EDF445027413}" type="presParOf" srcId="{E9327AD5-9AD0-4D06-8F61-B26FE1FEE10C}" destId="{C8FA410F-9314-498A-82FA-388E791B83EF}" srcOrd="2" destOrd="0" presId="urn:microsoft.com/office/officeart/2005/8/layout/orgChart1"/>
    <dgm:cxn modelId="{9F408F62-F42C-4AF3-968F-DC2EE5CC9973}" type="presParOf" srcId="{4A6B73E8-68AC-4D71-A72B-E39F828649DC}" destId="{2C7FE452-DD0B-4004-A15C-24BD3433C672}" srcOrd="10" destOrd="0" presId="urn:microsoft.com/office/officeart/2005/8/layout/orgChart1"/>
    <dgm:cxn modelId="{8B18D958-E666-4EB9-AE19-E168D8A1A47A}" type="presParOf" srcId="{4A6B73E8-68AC-4D71-A72B-E39F828649DC}" destId="{13377643-B4E9-4BFE-A98C-35182CF02EEC}" srcOrd="11" destOrd="0" presId="urn:microsoft.com/office/officeart/2005/8/layout/orgChart1"/>
    <dgm:cxn modelId="{CBA484DC-0E63-4FE0-B1BD-65C7D79E4BF4}" type="presParOf" srcId="{13377643-B4E9-4BFE-A98C-35182CF02EEC}" destId="{77B6EB07-7805-4548-8FA0-4FE67D7EF3BB}" srcOrd="0" destOrd="0" presId="urn:microsoft.com/office/officeart/2005/8/layout/orgChart1"/>
    <dgm:cxn modelId="{4580FAF1-E07B-4EEB-A289-E2ACF0A51A6F}" type="presParOf" srcId="{77B6EB07-7805-4548-8FA0-4FE67D7EF3BB}" destId="{88A2A949-67DA-4822-8BBE-9355476B22B9}" srcOrd="0" destOrd="0" presId="urn:microsoft.com/office/officeart/2005/8/layout/orgChart1"/>
    <dgm:cxn modelId="{8EA57774-5056-418E-9AB0-93F3FE92A793}" type="presParOf" srcId="{77B6EB07-7805-4548-8FA0-4FE67D7EF3BB}" destId="{46C5D26A-D6BA-4505-B71C-B3E0653E80D9}" srcOrd="1" destOrd="0" presId="urn:microsoft.com/office/officeart/2005/8/layout/orgChart1"/>
    <dgm:cxn modelId="{BB924CC5-83B6-4975-9B0E-6ACB8B33474E}" type="presParOf" srcId="{13377643-B4E9-4BFE-A98C-35182CF02EEC}" destId="{A5FC411E-35B9-47F9-A5B7-C9F8EFB53AF6}" srcOrd="1" destOrd="0" presId="urn:microsoft.com/office/officeart/2005/8/layout/orgChart1"/>
    <dgm:cxn modelId="{04AE5FEE-B965-4248-AC9E-2094E8732CD7}" type="presParOf" srcId="{A5FC411E-35B9-47F9-A5B7-C9F8EFB53AF6}" destId="{28DC2DC4-8A6F-4093-98CB-80D10C473EA0}" srcOrd="0" destOrd="0" presId="urn:microsoft.com/office/officeart/2005/8/layout/orgChart1"/>
    <dgm:cxn modelId="{7C44B63E-3BCA-43B9-A664-755041C20682}" type="presParOf" srcId="{A5FC411E-35B9-47F9-A5B7-C9F8EFB53AF6}" destId="{8AFF1AE0-D6CA-4E5D-8E19-EECC1D4E9197}" srcOrd="1" destOrd="0" presId="urn:microsoft.com/office/officeart/2005/8/layout/orgChart1"/>
    <dgm:cxn modelId="{FDECD34D-345C-4159-80D6-952187CB1748}" type="presParOf" srcId="{8AFF1AE0-D6CA-4E5D-8E19-EECC1D4E9197}" destId="{59E3E658-16A3-4968-A42A-901A0C2C570E}" srcOrd="0" destOrd="0" presId="urn:microsoft.com/office/officeart/2005/8/layout/orgChart1"/>
    <dgm:cxn modelId="{F1950C57-D2A3-424D-81FF-17F9BF94F211}" type="presParOf" srcId="{59E3E658-16A3-4968-A42A-901A0C2C570E}" destId="{B46B6637-967B-4476-9606-204FB16B6FFB}" srcOrd="0" destOrd="0" presId="urn:microsoft.com/office/officeart/2005/8/layout/orgChart1"/>
    <dgm:cxn modelId="{269E7B8D-416A-4ACE-937F-A6B83D2FE234}" type="presParOf" srcId="{59E3E658-16A3-4968-A42A-901A0C2C570E}" destId="{D0680135-5C1E-4BEC-9D4D-79DC548D50F6}" srcOrd="1" destOrd="0" presId="urn:microsoft.com/office/officeart/2005/8/layout/orgChart1"/>
    <dgm:cxn modelId="{077200CD-8086-45F1-95E3-A5841AF4D59C}" type="presParOf" srcId="{8AFF1AE0-D6CA-4E5D-8E19-EECC1D4E9197}" destId="{6FD2765A-E48D-4D56-9A78-3EA016CA354C}" srcOrd="1" destOrd="0" presId="urn:microsoft.com/office/officeart/2005/8/layout/orgChart1"/>
    <dgm:cxn modelId="{ED41AA76-16AA-48AA-BC3A-69A5FECE857E}" type="presParOf" srcId="{6FD2765A-E48D-4D56-9A78-3EA016CA354C}" destId="{49CCB03A-F3F2-468B-8042-6DE687AABAD4}" srcOrd="0" destOrd="0" presId="urn:microsoft.com/office/officeart/2005/8/layout/orgChart1"/>
    <dgm:cxn modelId="{2659BA6E-34C1-466A-B012-BD001AF42B65}" type="presParOf" srcId="{6FD2765A-E48D-4D56-9A78-3EA016CA354C}" destId="{3D7E0354-5ABC-4389-8DB4-B791FA3BF950}" srcOrd="1" destOrd="0" presId="urn:microsoft.com/office/officeart/2005/8/layout/orgChart1"/>
    <dgm:cxn modelId="{FEB1EC74-13D9-43EA-9E6F-0B64A7D344D9}" type="presParOf" srcId="{3D7E0354-5ABC-4389-8DB4-B791FA3BF950}" destId="{6F4F62C0-E41F-4050-B751-54BCDB7A3EE3}" srcOrd="0" destOrd="0" presId="urn:microsoft.com/office/officeart/2005/8/layout/orgChart1"/>
    <dgm:cxn modelId="{EF57CD85-3DEF-494F-B02E-3972F89268DE}" type="presParOf" srcId="{6F4F62C0-E41F-4050-B751-54BCDB7A3EE3}" destId="{E0F95DFE-1DCA-4AC1-8A24-C19A4B159A63}" srcOrd="0" destOrd="0" presId="urn:microsoft.com/office/officeart/2005/8/layout/orgChart1"/>
    <dgm:cxn modelId="{1AA63CD9-88FC-4E54-84AA-D8F8D2E5E31D}" type="presParOf" srcId="{6F4F62C0-E41F-4050-B751-54BCDB7A3EE3}" destId="{0CBA7DA2-AB6E-40B5-BDA0-B73C2A6042FB}" srcOrd="1" destOrd="0" presId="urn:microsoft.com/office/officeart/2005/8/layout/orgChart1"/>
    <dgm:cxn modelId="{B87E455B-3723-4257-93EF-FA4720CBAE3F}" type="presParOf" srcId="{3D7E0354-5ABC-4389-8DB4-B791FA3BF950}" destId="{D11EF4CC-8FD2-4DAA-95B4-836406343332}" srcOrd="1" destOrd="0" presId="urn:microsoft.com/office/officeart/2005/8/layout/orgChart1"/>
    <dgm:cxn modelId="{578803D6-4443-40A9-A3E6-8F145AB945D0}" type="presParOf" srcId="{D11EF4CC-8FD2-4DAA-95B4-836406343332}" destId="{C335C7F5-BFF2-4DD9-A636-F872BA2BBE64}" srcOrd="0" destOrd="0" presId="urn:microsoft.com/office/officeart/2005/8/layout/orgChart1"/>
    <dgm:cxn modelId="{BFCF3D7D-262D-47CE-8018-74C946E68E7C}" type="presParOf" srcId="{D11EF4CC-8FD2-4DAA-95B4-836406343332}" destId="{D20594E4-BB16-4C62-8DAB-8A0228E383F9}" srcOrd="1" destOrd="0" presId="urn:microsoft.com/office/officeart/2005/8/layout/orgChart1"/>
    <dgm:cxn modelId="{CCE7681B-D995-4FD8-A23F-7E7964C756CF}" type="presParOf" srcId="{D20594E4-BB16-4C62-8DAB-8A0228E383F9}" destId="{E45CD341-848E-4EAC-B604-5208A8119CCC}" srcOrd="0" destOrd="0" presId="urn:microsoft.com/office/officeart/2005/8/layout/orgChart1"/>
    <dgm:cxn modelId="{FC698086-1AE4-497C-BFE5-3C405170396E}" type="presParOf" srcId="{E45CD341-848E-4EAC-B604-5208A8119CCC}" destId="{305D92C4-5396-4855-AE74-190A30051189}" srcOrd="0" destOrd="0" presId="urn:microsoft.com/office/officeart/2005/8/layout/orgChart1"/>
    <dgm:cxn modelId="{59835941-ECCD-4837-A392-DE6D6F2240AE}" type="presParOf" srcId="{E45CD341-848E-4EAC-B604-5208A8119CCC}" destId="{81C06FE3-7C51-4B9C-B45D-6330AF157537}" srcOrd="1" destOrd="0" presId="urn:microsoft.com/office/officeart/2005/8/layout/orgChart1"/>
    <dgm:cxn modelId="{2E65FB38-6E43-401A-842C-8EAEF062EB03}" type="presParOf" srcId="{D20594E4-BB16-4C62-8DAB-8A0228E383F9}" destId="{17B74700-EF32-4116-9C98-CEAAE114BDBC}" srcOrd="1" destOrd="0" presId="urn:microsoft.com/office/officeart/2005/8/layout/orgChart1"/>
    <dgm:cxn modelId="{DF5687AB-439A-4FBB-9EE5-F91D4B9CBEB2}" type="presParOf" srcId="{17B74700-EF32-4116-9C98-CEAAE114BDBC}" destId="{0634FF85-B7B7-4297-AFBE-FD09F48D060D}" srcOrd="0" destOrd="0" presId="urn:microsoft.com/office/officeart/2005/8/layout/orgChart1"/>
    <dgm:cxn modelId="{C3A3CB4D-41C6-4777-BAC2-F084EBB76FC1}" type="presParOf" srcId="{17B74700-EF32-4116-9C98-CEAAE114BDBC}" destId="{267F6F6D-B450-4F37-BB3D-001A8DAA829C}" srcOrd="1" destOrd="0" presId="urn:microsoft.com/office/officeart/2005/8/layout/orgChart1"/>
    <dgm:cxn modelId="{847C8C95-C7CD-4635-8E81-23F9A1F65AC3}" type="presParOf" srcId="{267F6F6D-B450-4F37-BB3D-001A8DAA829C}" destId="{013F60BD-6524-4795-897A-A7C02DAB65A4}" srcOrd="0" destOrd="0" presId="urn:microsoft.com/office/officeart/2005/8/layout/orgChart1"/>
    <dgm:cxn modelId="{884FC68E-BE20-4A74-875B-42CDBE211A82}" type="presParOf" srcId="{013F60BD-6524-4795-897A-A7C02DAB65A4}" destId="{9CD2B583-F8BF-43C5-AEA8-C6F77AB3F11E}" srcOrd="0" destOrd="0" presId="urn:microsoft.com/office/officeart/2005/8/layout/orgChart1"/>
    <dgm:cxn modelId="{61E506F1-E827-48A6-AC98-52E2A4BF672D}" type="presParOf" srcId="{013F60BD-6524-4795-897A-A7C02DAB65A4}" destId="{9808C2B1-1BB3-4821-8A00-6AF825991CB9}" srcOrd="1" destOrd="0" presId="urn:microsoft.com/office/officeart/2005/8/layout/orgChart1"/>
    <dgm:cxn modelId="{E38545F7-4E6B-4196-8B3A-A51A5CC47F28}" type="presParOf" srcId="{267F6F6D-B450-4F37-BB3D-001A8DAA829C}" destId="{DD98F4CF-515B-4096-AE75-89632F716C52}" srcOrd="1" destOrd="0" presId="urn:microsoft.com/office/officeart/2005/8/layout/orgChart1"/>
    <dgm:cxn modelId="{E1782314-4F6B-4805-A979-D7EF34789D41}" type="presParOf" srcId="{267F6F6D-B450-4F37-BB3D-001A8DAA829C}" destId="{A51A566A-07FB-43C1-9DBA-308C1498D640}" srcOrd="2" destOrd="0" presId="urn:microsoft.com/office/officeart/2005/8/layout/orgChart1"/>
    <dgm:cxn modelId="{16025719-41F8-454D-8904-87D9F24F2344}" type="presParOf" srcId="{D20594E4-BB16-4C62-8DAB-8A0228E383F9}" destId="{7F7D204C-05C8-4D47-8189-5175C5EC0D01}" srcOrd="2" destOrd="0" presId="urn:microsoft.com/office/officeart/2005/8/layout/orgChart1"/>
    <dgm:cxn modelId="{65AA7CBD-10D4-4831-9E84-0607A2FD709E}" type="presParOf" srcId="{3D7E0354-5ABC-4389-8DB4-B791FA3BF950}" destId="{B70A37E4-3429-4A71-A69C-6D23E46E9552}" srcOrd="2" destOrd="0" presId="urn:microsoft.com/office/officeart/2005/8/layout/orgChart1"/>
    <dgm:cxn modelId="{661F3714-A8F0-4D8C-B8B7-B437CE191E2B}" type="presParOf" srcId="{6FD2765A-E48D-4D56-9A78-3EA016CA354C}" destId="{3647B5F7-B2FE-4E7F-8A0E-195660CCAF49}" srcOrd="2" destOrd="0" presId="urn:microsoft.com/office/officeart/2005/8/layout/orgChart1"/>
    <dgm:cxn modelId="{CC48CB92-083D-4426-A7B2-ED3645960305}" type="presParOf" srcId="{6FD2765A-E48D-4D56-9A78-3EA016CA354C}" destId="{5C16298B-CEAD-44BE-8159-A075224DC41A}" srcOrd="3" destOrd="0" presId="urn:microsoft.com/office/officeart/2005/8/layout/orgChart1"/>
    <dgm:cxn modelId="{162C1FB8-9E44-4224-9FD8-B0C93294C392}" type="presParOf" srcId="{5C16298B-CEAD-44BE-8159-A075224DC41A}" destId="{168F937A-D7B7-4C2C-A92E-16E73486F39A}" srcOrd="0" destOrd="0" presId="urn:microsoft.com/office/officeart/2005/8/layout/orgChart1"/>
    <dgm:cxn modelId="{21C0FDF5-B286-4FD9-880B-CEA6C5486BE3}" type="presParOf" srcId="{168F937A-D7B7-4C2C-A92E-16E73486F39A}" destId="{A4D39C1F-4EB3-4EDD-BB66-5F1447518E58}" srcOrd="0" destOrd="0" presId="urn:microsoft.com/office/officeart/2005/8/layout/orgChart1"/>
    <dgm:cxn modelId="{60393B1B-F3F9-4C6E-8CDE-D2835F2D279F}" type="presParOf" srcId="{168F937A-D7B7-4C2C-A92E-16E73486F39A}" destId="{2BE5BBB5-2245-4B29-B757-BD467CFC56FB}" srcOrd="1" destOrd="0" presId="urn:microsoft.com/office/officeart/2005/8/layout/orgChart1"/>
    <dgm:cxn modelId="{FE7C8587-8A41-4F73-B465-333F872DBA20}" type="presParOf" srcId="{5C16298B-CEAD-44BE-8159-A075224DC41A}" destId="{017531DE-A2F1-463F-BC97-F24E8A2B6921}" srcOrd="1" destOrd="0" presId="urn:microsoft.com/office/officeart/2005/8/layout/orgChart1"/>
    <dgm:cxn modelId="{9963E121-43C0-4A89-966F-14EE35C775E0}" type="presParOf" srcId="{017531DE-A2F1-463F-BC97-F24E8A2B6921}" destId="{A722CA14-6C26-47CB-B1E1-D56266CCD9CB}" srcOrd="0" destOrd="0" presId="urn:microsoft.com/office/officeart/2005/8/layout/orgChart1"/>
    <dgm:cxn modelId="{36DD39C3-658D-4275-B104-F223A68C58D4}" type="presParOf" srcId="{017531DE-A2F1-463F-BC97-F24E8A2B6921}" destId="{2E8BE5D5-D949-4D61-B190-3B43B1C869A0}" srcOrd="1" destOrd="0" presId="urn:microsoft.com/office/officeart/2005/8/layout/orgChart1"/>
    <dgm:cxn modelId="{17173C6B-F949-4DF4-8037-BF9179958CBE}" type="presParOf" srcId="{2E8BE5D5-D949-4D61-B190-3B43B1C869A0}" destId="{D97C5C81-4986-4F6F-A03A-421651DA6E30}" srcOrd="0" destOrd="0" presId="urn:microsoft.com/office/officeart/2005/8/layout/orgChart1"/>
    <dgm:cxn modelId="{431CED04-8FA2-41C2-8F04-51602F62ABB3}" type="presParOf" srcId="{D97C5C81-4986-4F6F-A03A-421651DA6E30}" destId="{FA526FC5-38C6-4792-84F4-D250B9D892F2}" srcOrd="0" destOrd="0" presId="urn:microsoft.com/office/officeart/2005/8/layout/orgChart1"/>
    <dgm:cxn modelId="{C64E4D83-34AD-4A42-A26A-B46A399DDB2B}" type="presParOf" srcId="{D97C5C81-4986-4F6F-A03A-421651DA6E30}" destId="{B470D441-E28B-4754-A3F2-BE78138B6AC1}" srcOrd="1" destOrd="0" presId="urn:microsoft.com/office/officeart/2005/8/layout/orgChart1"/>
    <dgm:cxn modelId="{7EAB7927-D5A8-486B-B024-F424C48F5F8B}" type="presParOf" srcId="{2E8BE5D5-D949-4D61-B190-3B43B1C869A0}" destId="{CA854496-B426-4C02-B5A1-0E495795AB98}" srcOrd="1" destOrd="0" presId="urn:microsoft.com/office/officeart/2005/8/layout/orgChart1"/>
    <dgm:cxn modelId="{CA9A4B7E-6BF3-443E-A7D6-23E07D0ACF7F}" type="presParOf" srcId="{CA854496-B426-4C02-B5A1-0E495795AB98}" destId="{8C3FFAE3-E33A-4BBE-8A2F-53EAFAD3BA8F}" srcOrd="0" destOrd="0" presId="urn:microsoft.com/office/officeart/2005/8/layout/orgChart1"/>
    <dgm:cxn modelId="{6E224279-2826-4A3A-9DC3-456FBF991B26}" type="presParOf" srcId="{CA854496-B426-4C02-B5A1-0E495795AB98}" destId="{22314796-EE20-4E2D-8C92-A183C2ABB721}" srcOrd="1" destOrd="0" presId="urn:microsoft.com/office/officeart/2005/8/layout/orgChart1"/>
    <dgm:cxn modelId="{37D4E8A5-3006-4D87-9296-D3F7385A64D8}" type="presParOf" srcId="{22314796-EE20-4E2D-8C92-A183C2ABB721}" destId="{84E24DD9-3247-48E8-A766-1EA85786776E}" srcOrd="0" destOrd="0" presId="urn:microsoft.com/office/officeart/2005/8/layout/orgChart1"/>
    <dgm:cxn modelId="{4415033C-3D5F-4EA7-A268-27E3EF2CCFF9}" type="presParOf" srcId="{84E24DD9-3247-48E8-A766-1EA85786776E}" destId="{5A89CBE2-6861-4B71-B407-D408D1CCF2A1}" srcOrd="0" destOrd="0" presId="urn:microsoft.com/office/officeart/2005/8/layout/orgChart1"/>
    <dgm:cxn modelId="{08B6643F-CD6A-4289-84E2-C043792DD9CC}" type="presParOf" srcId="{84E24DD9-3247-48E8-A766-1EA85786776E}" destId="{F3313074-6F70-4F54-A2B4-CACCD0A172B1}" srcOrd="1" destOrd="0" presId="urn:microsoft.com/office/officeart/2005/8/layout/orgChart1"/>
    <dgm:cxn modelId="{C595D0AF-98DB-4AA9-9EFA-E95B9361952E}" type="presParOf" srcId="{22314796-EE20-4E2D-8C92-A183C2ABB721}" destId="{1ACD35C2-F8FE-48F2-A938-9340E0743C2D}" srcOrd="1" destOrd="0" presId="urn:microsoft.com/office/officeart/2005/8/layout/orgChart1"/>
    <dgm:cxn modelId="{77E4C12B-037A-476B-B2BF-A8C40C2D202A}" type="presParOf" srcId="{22314796-EE20-4E2D-8C92-A183C2ABB721}" destId="{727675C2-47A9-4EAF-91BE-B33642241157}" srcOrd="2" destOrd="0" presId="urn:microsoft.com/office/officeart/2005/8/layout/orgChart1"/>
    <dgm:cxn modelId="{DEE507FF-4107-4622-88F4-585F4148EF68}" type="presParOf" srcId="{2E8BE5D5-D949-4D61-B190-3B43B1C869A0}" destId="{09F81473-800B-4745-BA48-2B7EBFC06D52}" srcOrd="2" destOrd="0" presId="urn:microsoft.com/office/officeart/2005/8/layout/orgChart1"/>
    <dgm:cxn modelId="{43910A3F-2892-462A-A2B2-E7827CE3FE56}" type="presParOf" srcId="{5C16298B-CEAD-44BE-8159-A075224DC41A}" destId="{DD6AAF44-56C3-47B0-8BB7-1EA04AC20DAE}" srcOrd="2" destOrd="0" presId="urn:microsoft.com/office/officeart/2005/8/layout/orgChart1"/>
    <dgm:cxn modelId="{0F941BFD-D404-44C5-8E88-081312FAA342}" type="presParOf" srcId="{8AFF1AE0-D6CA-4E5D-8E19-EECC1D4E9197}" destId="{BEBB10A3-0453-403A-827D-99E5AFF2089C}" srcOrd="2" destOrd="0" presId="urn:microsoft.com/office/officeart/2005/8/layout/orgChart1"/>
    <dgm:cxn modelId="{A8062FA2-3778-4CD0-9706-7E8FF9D42341}" type="presParOf" srcId="{A5FC411E-35B9-47F9-A5B7-C9F8EFB53AF6}" destId="{A92D94FA-35F9-4A61-92E1-9DE07D60E573}" srcOrd="2" destOrd="0" presId="urn:microsoft.com/office/officeart/2005/8/layout/orgChart1"/>
    <dgm:cxn modelId="{6B064453-56FE-429D-8C68-4EBFE5BF0B0B}" type="presParOf" srcId="{A5FC411E-35B9-47F9-A5B7-C9F8EFB53AF6}" destId="{D219817A-D7B4-42C5-A525-1F9EDAD3AEBD}" srcOrd="3" destOrd="0" presId="urn:microsoft.com/office/officeart/2005/8/layout/orgChart1"/>
    <dgm:cxn modelId="{627E3510-8D78-4DBE-AD7D-9A65F17C0C5F}" type="presParOf" srcId="{D219817A-D7B4-42C5-A525-1F9EDAD3AEBD}" destId="{9A4E3388-20EB-437A-9133-D46EE078600A}" srcOrd="0" destOrd="0" presId="urn:microsoft.com/office/officeart/2005/8/layout/orgChart1"/>
    <dgm:cxn modelId="{61BC5950-F4BB-40DD-B235-822FADFBDD33}" type="presParOf" srcId="{9A4E3388-20EB-437A-9133-D46EE078600A}" destId="{49960A38-0995-4DAB-8B5E-E0CD0A13615C}" srcOrd="0" destOrd="0" presId="urn:microsoft.com/office/officeart/2005/8/layout/orgChart1"/>
    <dgm:cxn modelId="{77296D79-AEEF-474D-960D-71657C39EF2C}" type="presParOf" srcId="{9A4E3388-20EB-437A-9133-D46EE078600A}" destId="{53815BF5-120D-435D-A57D-395B7CC4A64C}" srcOrd="1" destOrd="0" presId="urn:microsoft.com/office/officeart/2005/8/layout/orgChart1"/>
    <dgm:cxn modelId="{F729E396-EF40-4A2C-8729-F72A89D17D04}" type="presParOf" srcId="{D219817A-D7B4-42C5-A525-1F9EDAD3AEBD}" destId="{A1940135-10F8-460A-B982-FA04F2CA6DC0}" srcOrd="1" destOrd="0" presId="urn:microsoft.com/office/officeart/2005/8/layout/orgChart1"/>
    <dgm:cxn modelId="{C8D136C1-EBA2-4663-A72F-EE44024DBF15}" type="presParOf" srcId="{A1940135-10F8-460A-B982-FA04F2CA6DC0}" destId="{84DE63FA-8E57-43E3-A327-8980D580B713}" srcOrd="0" destOrd="0" presId="urn:microsoft.com/office/officeart/2005/8/layout/orgChart1"/>
    <dgm:cxn modelId="{43B461A8-31FD-4AD4-A017-5C6AD35DCA5D}" type="presParOf" srcId="{A1940135-10F8-460A-B982-FA04F2CA6DC0}" destId="{3867BECB-5419-49C0-B0D1-275B0EEF08B4}" srcOrd="1" destOrd="0" presId="urn:microsoft.com/office/officeart/2005/8/layout/orgChart1"/>
    <dgm:cxn modelId="{6D7EABE3-E82C-4DEE-8343-B23499A9FD88}" type="presParOf" srcId="{3867BECB-5419-49C0-B0D1-275B0EEF08B4}" destId="{78CE28A6-7831-48D6-A744-7F75B5B2DDA8}" srcOrd="0" destOrd="0" presId="urn:microsoft.com/office/officeart/2005/8/layout/orgChart1"/>
    <dgm:cxn modelId="{27DDFBED-65AA-4EDB-9DFB-BC5DA3720656}" type="presParOf" srcId="{78CE28A6-7831-48D6-A744-7F75B5B2DDA8}" destId="{C6F124D9-9D7F-4A7B-B04F-1407FAAB2F93}" srcOrd="0" destOrd="0" presId="urn:microsoft.com/office/officeart/2005/8/layout/orgChart1"/>
    <dgm:cxn modelId="{4E5C24B5-F378-4101-9D04-34554FD6EEA3}" type="presParOf" srcId="{78CE28A6-7831-48D6-A744-7F75B5B2DDA8}" destId="{29323C6E-840A-4E72-B361-B98749894C6B}" srcOrd="1" destOrd="0" presId="urn:microsoft.com/office/officeart/2005/8/layout/orgChart1"/>
    <dgm:cxn modelId="{40474777-0D88-42C3-B67E-0973AFAB29F7}" type="presParOf" srcId="{3867BECB-5419-49C0-B0D1-275B0EEF08B4}" destId="{BDA13B4C-6CF2-42EB-A2DC-319FF12475C5}" srcOrd="1" destOrd="0" presId="urn:microsoft.com/office/officeart/2005/8/layout/orgChart1"/>
    <dgm:cxn modelId="{302E7CD7-0BA7-4AB5-A4DF-BA2196A33DA5}" type="presParOf" srcId="{BDA13B4C-6CF2-42EB-A2DC-319FF12475C5}" destId="{CF1101E0-0FFD-49C0-A7B3-3BFAD6880BC3}" srcOrd="0" destOrd="0" presId="urn:microsoft.com/office/officeart/2005/8/layout/orgChart1"/>
    <dgm:cxn modelId="{671F93EE-3326-4571-9857-C101D4C4068C}" type="presParOf" srcId="{BDA13B4C-6CF2-42EB-A2DC-319FF12475C5}" destId="{16127CC6-BE22-49D6-A670-D70672922A78}" srcOrd="1" destOrd="0" presId="urn:microsoft.com/office/officeart/2005/8/layout/orgChart1"/>
    <dgm:cxn modelId="{8C69AD65-D173-4899-85AE-2CD9E7B3D62D}" type="presParOf" srcId="{16127CC6-BE22-49D6-A670-D70672922A78}" destId="{48F93FDC-78B5-407E-A5FD-F87FCE9C5044}" srcOrd="0" destOrd="0" presId="urn:microsoft.com/office/officeart/2005/8/layout/orgChart1"/>
    <dgm:cxn modelId="{8B3BC58D-97A4-4A72-9154-7DF4EEFAFF2D}" type="presParOf" srcId="{48F93FDC-78B5-407E-A5FD-F87FCE9C5044}" destId="{98138FFC-751F-49F9-8A67-CC5A7704BD7E}" srcOrd="0" destOrd="0" presId="urn:microsoft.com/office/officeart/2005/8/layout/orgChart1"/>
    <dgm:cxn modelId="{1F1B7E22-197B-4F4A-B1F9-5453ACCD90AE}" type="presParOf" srcId="{48F93FDC-78B5-407E-A5FD-F87FCE9C5044}" destId="{B25A85D0-6CAF-49AB-ACB8-2B3CE597A967}" srcOrd="1" destOrd="0" presId="urn:microsoft.com/office/officeart/2005/8/layout/orgChart1"/>
    <dgm:cxn modelId="{51B3E793-2D61-4D51-B28E-A6B4C3F765A0}" type="presParOf" srcId="{16127CC6-BE22-49D6-A670-D70672922A78}" destId="{A6991C40-0FCB-4411-9BDE-FFF5C4D3AF68}" srcOrd="1" destOrd="0" presId="urn:microsoft.com/office/officeart/2005/8/layout/orgChart1"/>
    <dgm:cxn modelId="{B5370FF3-CEE2-44F6-8D29-E27B870D4446}" type="presParOf" srcId="{A6991C40-0FCB-4411-9BDE-FFF5C4D3AF68}" destId="{05CC5D04-65E6-4FD3-A032-448FE991483C}" srcOrd="0" destOrd="0" presId="urn:microsoft.com/office/officeart/2005/8/layout/orgChart1"/>
    <dgm:cxn modelId="{C63A5696-2986-4C8F-9290-6299644BB4B0}" type="presParOf" srcId="{A6991C40-0FCB-4411-9BDE-FFF5C4D3AF68}" destId="{36196971-2FF9-4188-BD9C-FA9A53058072}" srcOrd="1" destOrd="0" presId="urn:microsoft.com/office/officeart/2005/8/layout/orgChart1"/>
    <dgm:cxn modelId="{6C7F274C-A189-4628-81CC-C2F981374CE5}" type="presParOf" srcId="{36196971-2FF9-4188-BD9C-FA9A53058072}" destId="{A97623EB-4B6F-4327-9E63-3D25B7F8180E}" srcOrd="0" destOrd="0" presId="urn:microsoft.com/office/officeart/2005/8/layout/orgChart1"/>
    <dgm:cxn modelId="{5E880591-DC00-488F-90E5-6C4E5028AF75}" type="presParOf" srcId="{A97623EB-4B6F-4327-9E63-3D25B7F8180E}" destId="{4ECC4576-B155-4DD4-95D2-FF0DB1DCB61E}" srcOrd="0" destOrd="0" presId="urn:microsoft.com/office/officeart/2005/8/layout/orgChart1"/>
    <dgm:cxn modelId="{4FC91F31-531C-4FE1-9751-F1411433A55A}" type="presParOf" srcId="{A97623EB-4B6F-4327-9E63-3D25B7F8180E}" destId="{EAA91A83-EFB5-43C8-871C-4CC5AC3C5EAB}" srcOrd="1" destOrd="0" presId="urn:microsoft.com/office/officeart/2005/8/layout/orgChart1"/>
    <dgm:cxn modelId="{A583E935-4846-4C71-BD23-77652A4B8F2C}" type="presParOf" srcId="{36196971-2FF9-4188-BD9C-FA9A53058072}" destId="{87A96927-EA4A-4B49-891D-3F2E55DE2FD2}" srcOrd="1" destOrd="0" presId="urn:microsoft.com/office/officeart/2005/8/layout/orgChart1"/>
    <dgm:cxn modelId="{42FCB3E0-2C43-4389-87DD-30868E854656}" type="presParOf" srcId="{36196971-2FF9-4188-BD9C-FA9A53058072}" destId="{46AFB1D8-20AA-4905-97B7-CF9417EB07D3}" srcOrd="2" destOrd="0" presId="urn:microsoft.com/office/officeart/2005/8/layout/orgChart1"/>
    <dgm:cxn modelId="{231AF45A-811A-4697-9AD1-734A42791C0D}" type="presParOf" srcId="{16127CC6-BE22-49D6-A670-D70672922A78}" destId="{425EE17E-4FAF-4556-AB0B-FAC7591647CB}" srcOrd="2" destOrd="0" presId="urn:microsoft.com/office/officeart/2005/8/layout/orgChart1"/>
    <dgm:cxn modelId="{6A551BFF-B6B9-4D9F-B550-A28A9619CC70}" type="presParOf" srcId="{3867BECB-5419-49C0-B0D1-275B0EEF08B4}" destId="{3B5040E4-2C1D-452B-9249-8CF2784397F0}" srcOrd="2" destOrd="0" presId="urn:microsoft.com/office/officeart/2005/8/layout/orgChart1"/>
    <dgm:cxn modelId="{61A267CB-DE11-4D2A-A6C7-6F943832F21A}" type="presParOf" srcId="{A1940135-10F8-460A-B982-FA04F2CA6DC0}" destId="{DD098A13-9428-43E8-9EEB-5A1926325173}" srcOrd="2" destOrd="0" presId="urn:microsoft.com/office/officeart/2005/8/layout/orgChart1"/>
    <dgm:cxn modelId="{E52A0C62-A94F-425D-B58D-8458B4070CEF}" type="presParOf" srcId="{A1940135-10F8-460A-B982-FA04F2CA6DC0}" destId="{C3040E2A-5BF1-4ABB-B21E-04781484B3DF}" srcOrd="3" destOrd="0" presId="urn:microsoft.com/office/officeart/2005/8/layout/orgChart1"/>
    <dgm:cxn modelId="{02A231FE-575E-4CB9-B5C4-33F69772A118}" type="presParOf" srcId="{C3040E2A-5BF1-4ABB-B21E-04781484B3DF}" destId="{994F7CD3-08FC-4BE3-82A7-1F1D5BE28DB9}" srcOrd="0" destOrd="0" presId="urn:microsoft.com/office/officeart/2005/8/layout/orgChart1"/>
    <dgm:cxn modelId="{36F0DB21-302F-4628-B3EA-DD044257E491}" type="presParOf" srcId="{994F7CD3-08FC-4BE3-82A7-1F1D5BE28DB9}" destId="{96CB9B18-583B-4A1B-83A1-BE01FB7DE8A3}" srcOrd="0" destOrd="0" presId="urn:microsoft.com/office/officeart/2005/8/layout/orgChart1"/>
    <dgm:cxn modelId="{E5F7ECA2-20CF-4E90-A2DD-7FA74A25491C}" type="presParOf" srcId="{994F7CD3-08FC-4BE3-82A7-1F1D5BE28DB9}" destId="{F67A2584-6067-4E5C-B711-E92AF403A1BF}" srcOrd="1" destOrd="0" presId="urn:microsoft.com/office/officeart/2005/8/layout/orgChart1"/>
    <dgm:cxn modelId="{092C6220-2DE3-41A6-B3B8-0799D17720CC}" type="presParOf" srcId="{C3040E2A-5BF1-4ABB-B21E-04781484B3DF}" destId="{8DFC255C-DF0E-4E42-9E08-1558E8CE0BF4}" srcOrd="1" destOrd="0" presId="urn:microsoft.com/office/officeart/2005/8/layout/orgChart1"/>
    <dgm:cxn modelId="{BCECA38F-F51E-4DB8-9FE6-92CAA59E0F27}" type="presParOf" srcId="{8DFC255C-DF0E-4E42-9E08-1558E8CE0BF4}" destId="{459EC890-CA3B-4FA6-83B5-4FB59B196220}" srcOrd="0" destOrd="0" presId="urn:microsoft.com/office/officeart/2005/8/layout/orgChart1"/>
    <dgm:cxn modelId="{8A2ED1C4-EB3B-43E1-BC96-1593E5DAEC41}" type="presParOf" srcId="{8DFC255C-DF0E-4E42-9E08-1558E8CE0BF4}" destId="{8C89146F-3384-4A91-AB82-AA8B4ADDB323}" srcOrd="1" destOrd="0" presId="urn:microsoft.com/office/officeart/2005/8/layout/orgChart1"/>
    <dgm:cxn modelId="{743F995B-F6A4-4D05-91D7-F35CA7080A78}" type="presParOf" srcId="{8C89146F-3384-4A91-AB82-AA8B4ADDB323}" destId="{A18A9D2D-42C1-45B7-86C9-0DDBAF9D2D4D}" srcOrd="0" destOrd="0" presId="urn:microsoft.com/office/officeart/2005/8/layout/orgChart1"/>
    <dgm:cxn modelId="{EF5FC979-B010-4A38-AE6B-7C0091DAC6F4}" type="presParOf" srcId="{A18A9D2D-42C1-45B7-86C9-0DDBAF9D2D4D}" destId="{44931E14-2A0E-471E-AD71-40BF8D842CDC}" srcOrd="0" destOrd="0" presId="urn:microsoft.com/office/officeart/2005/8/layout/orgChart1"/>
    <dgm:cxn modelId="{F47E1293-BCD0-4A4D-8CB9-FC977B7DE8A0}" type="presParOf" srcId="{A18A9D2D-42C1-45B7-86C9-0DDBAF9D2D4D}" destId="{50D08E07-838C-4281-BCF2-79AE79546A58}" srcOrd="1" destOrd="0" presId="urn:microsoft.com/office/officeart/2005/8/layout/orgChart1"/>
    <dgm:cxn modelId="{D68CE7D4-B594-4EA2-9C94-7E2175D565F4}" type="presParOf" srcId="{8C89146F-3384-4A91-AB82-AA8B4ADDB323}" destId="{B8D8BDE3-0E46-48FA-B550-056F50529AC0}" srcOrd="1" destOrd="0" presId="urn:microsoft.com/office/officeart/2005/8/layout/orgChart1"/>
    <dgm:cxn modelId="{04AB8593-FB85-4AB5-B97C-0FF02AFE9002}" type="presParOf" srcId="{8C89146F-3384-4A91-AB82-AA8B4ADDB323}" destId="{6748433E-AA78-402F-9414-683B4627A5A2}" srcOrd="2" destOrd="0" presId="urn:microsoft.com/office/officeart/2005/8/layout/orgChart1"/>
    <dgm:cxn modelId="{915D4274-89FC-45AA-90EF-200DFF0BF185}" type="presParOf" srcId="{C3040E2A-5BF1-4ABB-B21E-04781484B3DF}" destId="{057375C1-3502-4623-BAA8-022F06CBA154}" srcOrd="2" destOrd="0" presId="urn:microsoft.com/office/officeart/2005/8/layout/orgChart1"/>
    <dgm:cxn modelId="{7BA866F5-C333-45A7-8519-8E7B6771BF4B}" type="presParOf" srcId="{D219817A-D7B4-42C5-A525-1F9EDAD3AEBD}" destId="{6EF67F76-BC1A-43E6-86A5-E8F57EADF0EA}" srcOrd="2" destOrd="0" presId="urn:microsoft.com/office/officeart/2005/8/layout/orgChart1"/>
    <dgm:cxn modelId="{1331E1ED-DC2F-4F43-BE78-E45243C5CA87}" type="presParOf" srcId="{13377643-B4E9-4BFE-A98C-35182CF02EEC}" destId="{09B27597-6A3B-431B-B0E1-E3EE4E4EF02C}" srcOrd="2" destOrd="0" presId="urn:microsoft.com/office/officeart/2005/8/layout/orgChart1"/>
    <dgm:cxn modelId="{474B613A-DB05-4DCC-9A18-3C066315B746}" type="presParOf" srcId="{4A6B73E8-68AC-4D71-A72B-E39F828649DC}" destId="{7B3F6346-4802-4067-8F12-F0D544495F7F}" srcOrd="12" destOrd="0" presId="urn:microsoft.com/office/officeart/2005/8/layout/orgChart1"/>
    <dgm:cxn modelId="{FC532A18-854F-4D71-AA77-29971446FA3F}" type="presParOf" srcId="{4A6B73E8-68AC-4D71-A72B-E39F828649DC}" destId="{5E7F1C44-5636-49FD-A2DA-344D9C1A803A}" srcOrd="13" destOrd="0" presId="urn:microsoft.com/office/officeart/2005/8/layout/orgChart1"/>
    <dgm:cxn modelId="{3970B1B2-F0A8-4926-9DF3-B3D14EEB3D0E}" type="presParOf" srcId="{5E7F1C44-5636-49FD-A2DA-344D9C1A803A}" destId="{46BF9879-070D-486C-A5B0-05A9EA68A49A}" srcOrd="0" destOrd="0" presId="urn:microsoft.com/office/officeart/2005/8/layout/orgChart1"/>
    <dgm:cxn modelId="{5189BF25-5308-4834-B595-A0DF443C7878}" type="presParOf" srcId="{46BF9879-070D-486C-A5B0-05A9EA68A49A}" destId="{D0968EC2-FA22-404A-9CA1-295C22D7D66E}" srcOrd="0" destOrd="0" presId="urn:microsoft.com/office/officeart/2005/8/layout/orgChart1"/>
    <dgm:cxn modelId="{2D10B158-C2C9-457D-B001-E7E772E81E15}" type="presParOf" srcId="{46BF9879-070D-486C-A5B0-05A9EA68A49A}" destId="{81CB3514-FEAE-40CB-BEE2-BDD56CADD0AF}" srcOrd="1" destOrd="0" presId="urn:microsoft.com/office/officeart/2005/8/layout/orgChart1"/>
    <dgm:cxn modelId="{2D5B3EE3-6A1A-4A01-9731-A9F50CCA9701}" type="presParOf" srcId="{5E7F1C44-5636-49FD-A2DA-344D9C1A803A}" destId="{57309B20-1405-4A13-9CA5-9C9B8F71468F}" srcOrd="1" destOrd="0" presId="urn:microsoft.com/office/officeart/2005/8/layout/orgChart1"/>
    <dgm:cxn modelId="{977558F3-14C6-4B6B-8F8D-2256ED62BE66}" type="presParOf" srcId="{57309B20-1405-4A13-9CA5-9C9B8F71468F}" destId="{923C9367-EF93-476D-AC17-AE976F2F74FF}" srcOrd="0" destOrd="0" presId="urn:microsoft.com/office/officeart/2005/8/layout/orgChart1"/>
    <dgm:cxn modelId="{6672BEBA-CDB6-4561-A80C-52839433902B}" type="presParOf" srcId="{57309B20-1405-4A13-9CA5-9C9B8F71468F}" destId="{E8D73418-2E8F-468D-AF2D-B34DCA91309E}" srcOrd="1" destOrd="0" presId="urn:microsoft.com/office/officeart/2005/8/layout/orgChart1"/>
    <dgm:cxn modelId="{BA865D4B-CC36-45ED-83B3-9664690A6E36}" type="presParOf" srcId="{E8D73418-2E8F-468D-AF2D-B34DCA91309E}" destId="{A3FC99C9-7708-4A54-B91F-C1D34A3554F7}" srcOrd="0" destOrd="0" presId="urn:microsoft.com/office/officeart/2005/8/layout/orgChart1"/>
    <dgm:cxn modelId="{11346D58-5E84-4CC6-BDB5-CFA94EB66712}" type="presParOf" srcId="{A3FC99C9-7708-4A54-B91F-C1D34A3554F7}" destId="{DFA3646C-B047-451B-8296-2773CC3B0767}" srcOrd="0" destOrd="0" presId="urn:microsoft.com/office/officeart/2005/8/layout/orgChart1"/>
    <dgm:cxn modelId="{7E9F25BE-BBCD-4AC2-9B1C-89928C7B788E}" type="presParOf" srcId="{A3FC99C9-7708-4A54-B91F-C1D34A3554F7}" destId="{5840D338-0580-4FBD-A588-0DB309C0E32E}" srcOrd="1" destOrd="0" presId="urn:microsoft.com/office/officeart/2005/8/layout/orgChart1"/>
    <dgm:cxn modelId="{5639D579-B239-4E7A-B2E5-13C8F157B393}" type="presParOf" srcId="{E8D73418-2E8F-468D-AF2D-B34DCA91309E}" destId="{2734039D-7A9A-4696-A2C8-761D155E2A02}" srcOrd="1" destOrd="0" presId="urn:microsoft.com/office/officeart/2005/8/layout/orgChart1"/>
    <dgm:cxn modelId="{F3E1BBDA-3E2F-4ECD-A670-08D0F77CD27A}" type="presParOf" srcId="{2734039D-7A9A-4696-A2C8-761D155E2A02}" destId="{A26F0B09-8110-4D34-9C9B-FD9A69338A73}" srcOrd="0" destOrd="0" presId="urn:microsoft.com/office/officeart/2005/8/layout/orgChart1"/>
    <dgm:cxn modelId="{F4D3BAE7-C0F1-4F6D-9FCB-81C3045C41D2}" type="presParOf" srcId="{2734039D-7A9A-4696-A2C8-761D155E2A02}" destId="{5358FA90-BC40-4071-834B-DFD5B4C43F80}" srcOrd="1" destOrd="0" presId="urn:microsoft.com/office/officeart/2005/8/layout/orgChart1"/>
    <dgm:cxn modelId="{A670AA1C-1DB7-4E11-9A88-009F57087FD9}" type="presParOf" srcId="{5358FA90-BC40-4071-834B-DFD5B4C43F80}" destId="{C9327568-032D-4D51-90F9-A19EB177E083}" srcOrd="0" destOrd="0" presId="urn:microsoft.com/office/officeart/2005/8/layout/orgChart1"/>
    <dgm:cxn modelId="{FD102623-6428-4A17-B1D8-6BD43EB0F9EB}" type="presParOf" srcId="{C9327568-032D-4D51-90F9-A19EB177E083}" destId="{1D199038-8E6F-406E-BA6E-51F981170F65}" srcOrd="0" destOrd="0" presId="urn:microsoft.com/office/officeart/2005/8/layout/orgChart1"/>
    <dgm:cxn modelId="{EB515990-234B-4724-ADA6-07912964F6D5}" type="presParOf" srcId="{C9327568-032D-4D51-90F9-A19EB177E083}" destId="{6F52EFAA-0C52-44A5-8B61-44F6FD39A60A}" srcOrd="1" destOrd="0" presId="urn:microsoft.com/office/officeart/2005/8/layout/orgChart1"/>
    <dgm:cxn modelId="{F5C4D3F7-7C66-4CB2-8AB2-A2E9B7AAE298}" type="presParOf" srcId="{5358FA90-BC40-4071-834B-DFD5B4C43F80}" destId="{D3252FBE-EF9F-46E8-841F-30C9F7B26938}" srcOrd="1" destOrd="0" presId="urn:microsoft.com/office/officeart/2005/8/layout/orgChart1"/>
    <dgm:cxn modelId="{B0D89314-F376-4F37-AEA1-E0E422A6DE07}" type="presParOf" srcId="{D3252FBE-EF9F-46E8-841F-30C9F7B26938}" destId="{8A3D385F-A827-46F0-8EDF-850A48B3BDB9}" srcOrd="0" destOrd="0" presId="urn:microsoft.com/office/officeart/2005/8/layout/orgChart1"/>
    <dgm:cxn modelId="{58243F22-D657-46A4-A30B-DD7D0257688A}" type="presParOf" srcId="{D3252FBE-EF9F-46E8-841F-30C9F7B26938}" destId="{C0406049-4E2D-4FFF-BA59-31E3B3239598}" srcOrd="1" destOrd="0" presId="urn:microsoft.com/office/officeart/2005/8/layout/orgChart1"/>
    <dgm:cxn modelId="{F64EBE87-DB81-469E-8974-9D7D09500849}" type="presParOf" srcId="{C0406049-4E2D-4FFF-BA59-31E3B3239598}" destId="{1ECC4C7D-D8A4-496A-A925-561F916963BE}" srcOrd="0" destOrd="0" presId="urn:microsoft.com/office/officeart/2005/8/layout/orgChart1"/>
    <dgm:cxn modelId="{A2726477-CADD-4A3C-BED7-344C8FE4859D}" type="presParOf" srcId="{1ECC4C7D-D8A4-496A-A925-561F916963BE}" destId="{1D22BB6E-F64D-4F2F-A76E-B9BAB490309C}" srcOrd="0" destOrd="0" presId="urn:microsoft.com/office/officeart/2005/8/layout/orgChart1"/>
    <dgm:cxn modelId="{48618FDB-1668-40A4-8297-E0743E36E671}" type="presParOf" srcId="{1ECC4C7D-D8A4-496A-A925-561F916963BE}" destId="{AB4FFA71-9E07-4736-A941-F00CEF9356B6}" srcOrd="1" destOrd="0" presId="urn:microsoft.com/office/officeart/2005/8/layout/orgChart1"/>
    <dgm:cxn modelId="{5A40BADE-9C67-4A0A-88F9-D3545AFDA3A2}" type="presParOf" srcId="{C0406049-4E2D-4FFF-BA59-31E3B3239598}" destId="{E592076A-10C4-41DF-8E45-65E85FAB58AD}" srcOrd="1" destOrd="0" presId="urn:microsoft.com/office/officeart/2005/8/layout/orgChart1"/>
    <dgm:cxn modelId="{F5E209E2-161B-432E-B054-EDC183E45821}" type="presParOf" srcId="{E592076A-10C4-41DF-8E45-65E85FAB58AD}" destId="{96C976BB-E445-4406-AF1E-F37AB1AAF509}" srcOrd="0" destOrd="0" presId="urn:microsoft.com/office/officeart/2005/8/layout/orgChart1"/>
    <dgm:cxn modelId="{37896F94-E435-4CE6-8E70-8EE217C390E1}" type="presParOf" srcId="{E592076A-10C4-41DF-8E45-65E85FAB58AD}" destId="{A5295687-6414-414D-9D99-D5C6C153EE5D}" srcOrd="1" destOrd="0" presId="urn:microsoft.com/office/officeart/2005/8/layout/orgChart1"/>
    <dgm:cxn modelId="{386705DC-E02D-4152-8FA2-97731F043225}" type="presParOf" srcId="{A5295687-6414-414D-9D99-D5C6C153EE5D}" destId="{EF906C66-8E3D-404D-83E6-73E3E12A3CFB}" srcOrd="0" destOrd="0" presId="urn:microsoft.com/office/officeart/2005/8/layout/orgChart1"/>
    <dgm:cxn modelId="{6B804619-6C2C-4985-876B-EFBA9BF66F94}" type="presParOf" srcId="{EF906C66-8E3D-404D-83E6-73E3E12A3CFB}" destId="{26D533F4-3587-4545-BEF7-AD813FCF2BCB}" srcOrd="0" destOrd="0" presId="urn:microsoft.com/office/officeart/2005/8/layout/orgChart1"/>
    <dgm:cxn modelId="{65B2BB53-78AD-4264-8838-445D33685EDB}" type="presParOf" srcId="{EF906C66-8E3D-404D-83E6-73E3E12A3CFB}" destId="{9956AD2C-594E-4673-92B8-27FCDB470D7C}" srcOrd="1" destOrd="0" presId="urn:microsoft.com/office/officeart/2005/8/layout/orgChart1"/>
    <dgm:cxn modelId="{9E9D5AC0-F41B-4CB5-8AE7-BC8A3DD7629F}" type="presParOf" srcId="{A5295687-6414-414D-9D99-D5C6C153EE5D}" destId="{B755BCAF-2B08-4E38-AD10-3B7C123BC91D}" srcOrd="1" destOrd="0" presId="urn:microsoft.com/office/officeart/2005/8/layout/orgChart1"/>
    <dgm:cxn modelId="{B512A7CA-EF6D-4E85-AE5B-20DFC5FD02D8}" type="presParOf" srcId="{A5295687-6414-414D-9D99-D5C6C153EE5D}" destId="{A64877C2-5115-428B-AEBA-D8DA50193C69}" srcOrd="2" destOrd="0" presId="urn:microsoft.com/office/officeart/2005/8/layout/orgChart1"/>
    <dgm:cxn modelId="{2703A6CC-22AD-4D35-B1A9-B1964D324929}" type="presParOf" srcId="{C0406049-4E2D-4FFF-BA59-31E3B3239598}" destId="{CE7656CE-EC9A-4A33-86E8-0ED3D1871D6D}" srcOrd="2" destOrd="0" presId="urn:microsoft.com/office/officeart/2005/8/layout/orgChart1"/>
    <dgm:cxn modelId="{E0383D89-9056-4162-8CFE-E932FC7A8169}" type="presParOf" srcId="{5358FA90-BC40-4071-834B-DFD5B4C43F80}" destId="{B76D9408-A1D0-438C-AD8E-3AE5C6CDE2E7}" srcOrd="2" destOrd="0" presId="urn:microsoft.com/office/officeart/2005/8/layout/orgChart1"/>
    <dgm:cxn modelId="{8F91AAAF-D0A3-402E-B166-04982B3310E8}" type="presParOf" srcId="{E8D73418-2E8F-468D-AF2D-B34DCA91309E}" destId="{9D021DCE-907B-46D4-B302-F6E74CDAEA9A}" srcOrd="2" destOrd="0" presId="urn:microsoft.com/office/officeart/2005/8/layout/orgChart1"/>
    <dgm:cxn modelId="{61F6B21F-E4B6-47C3-B006-1E57120F0370}" type="presParOf" srcId="{57309B20-1405-4A13-9CA5-9C9B8F71468F}" destId="{16213C69-A276-40A2-B561-FFE4DCDC2923}" srcOrd="2" destOrd="0" presId="urn:microsoft.com/office/officeart/2005/8/layout/orgChart1"/>
    <dgm:cxn modelId="{5212A7B8-E58C-4B88-BA5A-D196C6EA1263}" type="presParOf" srcId="{57309B20-1405-4A13-9CA5-9C9B8F71468F}" destId="{0CB309A5-DBB5-43DB-B582-934B5BB3AD41}" srcOrd="3" destOrd="0" presId="urn:microsoft.com/office/officeart/2005/8/layout/orgChart1"/>
    <dgm:cxn modelId="{B8C3F7F3-4D80-4F28-B222-58E93D30A89F}" type="presParOf" srcId="{0CB309A5-DBB5-43DB-B582-934B5BB3AD41}" destId="{79321BB3-0BCD-44B3-9B64-85BD18D4B471}" srcOrd="0" destOrd="0" presId="urn:microsoft.com/office/officeart/2005/8/layout/orgChart1"/>
    <dgm:cxn modelId="{12C679E6-91C5-4B07-9FF7-3752EAA4778B}" type="presParOf" srcId="{79321BB3-0BCD-44B3-9B64-85BD18D4B471}" destId="{3B147B4C-E5E9-40D1-9A21-F7AEC98BE572}" srcOrd="0" destOrd="0" presId="urn:microsoft.com/office/officeart/2005/8/layout/orgChart1"/>
    <dgm:cxn modelId="{619A76C1-D4A9-4641-B029-3A615B5EDE7F}" type="presParOf" srcId="{79321BB3-0BCD-44B3-9B64-85BD18D4B471}" destId="{E9ECBFED-751F-4989-A4D2-CD8B942C0469}" srcOrd="1" destOrd="0" presId="urn:microsoft.com/office/officeart/2005/8/layout/orgChart1"/>
    <dgm:cxn modelId="{9CA3264A-096D-4F41-B8AE-DF93355E8ACD}" type="presParOf" srcId="{0CB309A5-DBB5-43DB-B582-934B5BB3AD41}" destId="{6EC1ACA6-FE08-437B-BEEA-87CB8595F8C8}" srcOrd="1" destOrd="0" presId="urn:microsoft.com/office/officeart/2005/8/layout/orgChart1"/>
    <dgm:cxn modelId="{1777D9B8-BDA9-4C5B-866A-906C54984796}" type="presParOf" srcId="{6EC1ACA6-FE08-437B-BEEA-87CB8595F8C8}" destId="{7AB0910B-39BC-4239-BE09-EFED42D87F7E}" srcOrd="0" destOrd="0" presId="urn:microsoft.com/office/officeart/2005/8/layout/orgChart1"/>
    <dgm:cxn modelId="{09D5DA6F-0BF9-4B3F-B41D-5EA40E33CE54}" type="presParOf" srcId="{6EC1ACA6-FE08-437B-BEEA-87CB8595F8C8}" destId="{DBF66ACF-9155-46B7-B66C-0AFA4C33AD14}" srcOrd="1" destOrd="0" presId="urn:microsoft.com/office/officeart/2005/8/layout/orgChart1"/>
    <dgm:cxn modelId="{EE38F361-101E-4126-804C-52F27EE967EC}" type="presParOf" srcId="{DBF66ACF-9155-46B7-B66C-0AFA4C33AD14}" destId="{0D8E8B8B-8D34-4FD6-A52B-D13271381694}" srcOrd="0" destOrd="0" presId="urn:microsoft.com/office/officeart/2005/8/layout/orgChart1"/>
    <dgm:cxn modelId="{C7E6A4D7-A8FC-44E0-BB05-BC0B87C9D98A}" type="presParOf" srcId="{0D8E8B8B-8D34-4FD6-A52B-D13271381694}" destId="{977843E1-222D-4A7B-B13C-63123E0BA1DB}" srcOrd="0" destOrd="0" presId="urn:microsoft.com/office/officeart/2005/8/layout/orgChart1"/>
    <dgm:cxn modelId="{379043A8-5921-40C8-A13B-1FEB9E7926F3}" type="presParOf" srcId="{0D8E8B8B-8D34-4FD6-A52B-D13271381694}" destId="{4293EB2B-A4A3-4669-BFE9-DBA8FD8116C8}" srcOrd="1" destOrd="0" presId="urn:microsoft.com/office/officeart/2005/8/layout/orgChart1"/>
    <dgm:cxn modelId="{2949597F-302E-454B-B2ED-F1420E9FA7CC}" type="presParOf" srcId="{DBF66ACF-9155-46B7-B66C-0AFA4C33AD14}" destId="{D55E734C-EAEE-434B-803D-C5EB80D7F217}" srcOrd="1" destOrd="0" presId="urn:microsoft.com/office/officeart/2005/8/layout/orgChart1"/>
    <dgm:cxn modelId="{CFB5776F-76CE-4003-A3DA-ADF9A4CB5BF5}" type="presParOf" srcId="{D55E734C-EAEE-434B-803D-C5EB80D7F217}" destId="{F0F95895-E9A0-4631-A2E0-BB65BD4A4CEE}" srcOrd="0" destOrd="0" presId="urn:microsoft.com/office/officeart/2005/8/layout/orgChart1"/>
    <dgm:cxn modelId="{36E08752-B380-48D8-B0AD-E0052493C1AD}" type="presParOf" srcId="{D55E734C-EAEE-434B-803D-C5EB80D7F217}" destId="{E9FDECCE-3C5D-4909-B1E5-A20982757624}" srcOrd="1" destOrd="0" presId="urn:microsoft.com/office/officeart/2005/8/layout/orgChart1"/>
    <dgm:cxn modelId="{8ED57032-5C63-46F3-B3F3-24341829700F}" type="presParOf" srcId="{E9FDECCE-3C5D-4909-B1E5-A20982757624}" destId="{95C30809-7D3F-4A15-9980-5A92FFA1368E}" srcOrd="0" destOrd="0" presId="urn:microsoft.com/office/officeart/2005/8/layout/orgChart1"/>
    <dgm:cxn modelId="{53A9C7FB-7DDF-471A-9CFB-B3ECCC2FB9C1}" type="presParOf" srcId="{95C30809-7D3F-4A15-9980-5A92FFA1368E}" destId="{22B36736-9CE2-410F-B823-8B83368350B7}" srcOrd="0" destOrd="0" presId="urn:microsoft.com/office/officeart/2005/8/layout/orgChart1"/>
    <dgm:cxn modelId="{B4CB02CE-84B2-4B15-8C81-E49B9603BFE6}" type="presParOf" srcId="{95C30809-7D3F-4A15-9980-5A92FFA1368E}" destId="{765C9B49-2361-4E81-AE78-0CA6CB55EA34}" srcOrd="1" destOrd="0" presId="urn:microsoft.com/office/officeart/2005/8/layout/orgChart1"/>
    <dgm:cxn modelId="{A5D66FD5-0577-435B-9416-5DB63F33352F}" type="presParOf" srcId="{E9FDECCE-3C5D-4909-B1E5-A20982757624}" destId="{20B53B99-54A5-4657-B5B9-48620BD45232}" srcOrd="1" destOrd="0" presId="urn:microsoft.com/office/officeart/2005/8/layout/orgChart1"/>
    <dgm:cxn modelId="{0E5645A0-A815-4EFF-96CD-5BBB907A3094}" type="presParOf" srcId="{20B53B99-54A5-4657-B5B9-48620BD45232}" destId="{A2C96E5C-0952-46CE-BF64-5DADF8A9FE8F}" srcOrd="0" destOrd="0" presId="urn:microsoft.com/office/officeart/2005/8/layout/orgChart1"/>
    <dgm:cxn modelId="{3737709B-1C23-4105-95AB-4B373E50D8BC}" type="presParOf" srcId="{20B53B99-54A5-4657-B5B9-48620BD45232}" destId="{B356BF88-04F4-493C-B5E5-78F448E62CCD}" srcOrd="1" destOrd="0" presId="urn:microsoft.com/office/officeart/2005/8/layout/orgChart1"/>
    <dgm:cxn modelId="{8F3D26AA-2845-4B69-8BCA-7BED2640879D}" type="presParOf" srcId="{B356BF88-04F4-493C-B5E5-78F448E62CCD}" destId="{D840D92E-9F0F-4670-9248-6957E7E344DA}" srcOrd="0" destOrd="0" presId="urn:microsoft.com/office/officeart/2005/8/layout/orgChart1"/>
    <dgm:cxn modelId="{16CF1AE9-CEEB-4EDB-8518-F4FA0952CCA3}" type="presParOf" srcId="{D840D92E-9F0F-4670-9248-6957E7E344DA}" destId="{BEC6D5B7-D1A8-4FDA-AD96-007618E16D99}" srcOrd="0" destOrd="0" presId="urn:microsoft.com/office/officeart/2005/8/layout/orgChart1"/>
    <dgm:cxn modelId="{4A1139DF-6B35-4703-965C-CB006893A0FC}" type="presParOf" srcId="{D840D92E-9F0F-4670-9248-6957E7E344DA}" destId="{7053D4FB-F158-45B8-A317-88896F50873A}" srcOrd="1" destOrd="0" presId="urn:microsoft.com/office/officeart/2005/8/layout/orgChart1"/>
    <dgm:cxn modelId="{A5B94C56-A61B-4D37-8C66-E92F81460DC0}" type="presParOf" srcId="{B356BF88-04F4-493C-B5E5-78F448E62CCD}" destId="{76C93213-8EE0-4504-849C-A54C1C0F9845}" srcOrd="1" destOrd="0" presId="urn:microsoft.com/office/officeart/2005/8/layout/orgChart1"/>
    <dgm:cxn modelId="{DC4B1F72-29D4-43EB-9E41-6A1D93732314}" type="presParOf" srcId="{B356BF88-04F4-493C-B5E5-78F448E62CCD}" destId="{FFF980C4-3DD4-46EA-B938-9AE2DDE30DEA}" srcOrd="2" destOrd="0" presId="urn:microsoft.com/office/officeart/2005/8/layout/orgChart1"/>
    <dgm:cxn modelId="{8626F0A4-41EA-4ECA-B418-C92E0440B67D}" type="presParOf" srcId="{E9FDECCE-3C5D-4909-B1E5-A20982757624}" destId="{332ED5B9-BABE-4A2E-AF19-0C6D05DF041D}" srcOrd="2" destOrd="0" presId="urn:microsoft.com/office/officeart/2005/8/layout/orgChart1"/>
    <dgm:cxn modelId="{AC366941-486E-4816-97E2-ED46301D8ACB}" type="presParOf" srcId="{DBF66ACF-9155-46B7-B66C-0AFA4C33AD14}" destId="{CC1B67F0-63F2-430F-B227-5671410F6225}" srcOrd="2" destOrd="0" presId="urn:microsoft.com/office/officeart/2005/8/layout/orgChart1"/>
    <dgm:cxn modelId="{A0DAAABC-9464-40FA-93A6-2AAEFF86A9C3}" type="presParOf" srcId="{0CB309A5-DBB5-43DB-B582-934B5BB3AD41}" destId="{C51F090E-4FC1-474D-92C7-223D4E8BFCEF}" srcOrd="2" destOrd="0" presId="urn:microsoft.com/office/officeart/2005/8/layout/orgChart1"/>
    <dgm:cxn modelId="{5A723717-03D6-465E-992E-87E9632A1392}" type="presParOf" srcId="{5E7F1C44-5636-49FD-A2DA-344D9C1A803A}" destId="{3327790B-C489-4DD8-A747-A57E18509412}" srcOrd="2" destOrd="0" presId="urn:microsoft.com/office/officeart/2005/8/layout/orgChart1"/>
    <dgm:cxn modelId="{6F5BB9CD-FDD9-4368-BA32-6B53F2D2B67C}" type="presParOf" srcId="{0AD5B1D8-DF00-4AF3-95B6-9A0801C1680A}" destId="{8C83D1A7-42FE-43AF-9EBC-B060F6F77F19}" srcOrd="2" destOrd="0" presId="urn:microsoft.com/office/officeart/2005/8/layout/orgChart1"/>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C96E5C-0952-46CE-BF64-5DADF8A9FE8F}">
      <dsp:nvSpPr>
        <dsp:cNvPr id="0" name=""/>
        <dsp:cNvSpPr/>
      </dsp:nvSpPr>
      <dsp:spPr>
        <a:xfrm>
          <a:off x="16982863" y="7445696"/>
          <a:ext cx="94187" cy="738296"/>
        </a:xfrm>
        <a:custGeom>
          <a:avLst/>
          <a:gdLst/>
          <a:ahLst/>
          <a:cxnLst/>
          <a:rect l="0" t="0" r="0" b="0"/>
          <a:pathLst>
            <a:path>
              <a:moveTo>
                <a:pt x="0" y="0"/>
              </a:moveTo>
              <a:lnTo>
                <a:pt x="0" y="738296"/>
              </a:lnTo>
              <a:lnTo>
                <a:pt x="94187" y="738296"/>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F0F95895-E9A0-4631-A2E0-BB65BD4A4CEE}">
      <dsp:nvSpPr>
        <dsp:cNvPr id="0" name=""/>
        <dsp:cNvSpPr/>
      </dsp:nvSpPr>
      <dsp:spPr>
        <a:xfrm>
          <a:off x="17188311" y="6097483"/>
          <a:ext cx="91440" cy="128380"/>
        </a:xfrm>
        <a:custGeom>
          <a:avLst/>
          <a:gdLst/>
          <a:ahLst/>
          <a:cxnLst/>
          <a:rect l="0" t="0" r="0" b="0"/>
          <a:pathLst>
            <a:path>
              <a:moveTo>
                <a:pt x="45720" y="0"/>
              </a:moveTo>
              <a:lnTo>
                <a:pt x="45720" y="128380"/>
              </a:lnTo>
            </a:path>
          </a:pathLst>
        </a:custGeom>
        <a:noFill/>
        <a:ln w="28575"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7AB0910B-39BC-4239-BE09-EFED42D87F7E}">
      <dsp:nvSpPr>
        <dsp:cNvPr id="0" name=""/>
        <dsp:cNvSpPr/>
      </dsp:nvSpPr>
      <dsp:spPr>
        <a:xfrm>
          <a:off x="17188311" y="4749270"/>
          <a:ext cx="91440" cy="128380"/>
        </a:xfrm>
        <a:custGeom>
          <a:avLst/>
          <a:gdLst/>
          <a:ahLst/>
          <a:cxnLst/>
          <a:rect l="0" t="0" r="0" b="0"/>
          <a:pathLst>
            <a:path>
              <a:moveTo>
                <a:pt x="45720" y="0"/>
              </a:moveTo>
              <a:lnTo>
                <a:pt x="45720"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16213C69-A276-40A2-B561-FFE4DCDC2923}">
      <dsp:nvSpPr>
        <dsp:cNvPr id="0" name=""/>
        <dsp:cNvSpPr/>
      </dsp:nvSpPr>
      <dsp:spPr>
        <a:xfrm>
          <a:off x="16822685" y="3401057"/>
          <a:ext cx="411346" cy="128380"/>
        </a:xfrm>
        <a:custGeom>
          <a:avLst/>
          <a:gdLst/>
          <a:ahLst/>
          <a:cxnLst/>
          <a:rect l="0" t="0" r="0" b="0"/>
          <a:pathLst>
            <a:path>
              <a:moveTo>
                <a:pt x="0" y="0"/>
              </a:moveTo>
              <a:lnTo>
                <a:pt x="0" y="64190"/>
              </a:lnTo>
              <a:lnTo>
                <a:pt x="411346" y="64190"/>
              </a:lnTo>
              <a:lnTo>
                <a:pt x="411346"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96C976BB-E445-4406-AF1E-F37AB1AAF509}">
      <dsp:nvSpPr>
        <dsp:cNvPr id="0" name=""/>
        <dsp:cNvSpPr/>
      </dsp:nvSpPr>
      <dsp:spPr>
        <a:xfrm>
          <a:off x="16193053" y="7445696"/>
          <a:ext cx="94187" cy="738296"/>
        </a:xfrm>
        <a:custGeom>
          <a:avLst/>
          <a:gdLst/>
          <a:ahLst/>
          <a:cxnLst/>
          <a:rect l="0" t="0" r="0" b="0"/>
          <a:pathLst>
            <a:path>
              <a:moveTo>
                <a:pt x="0" y="0"/>
              </a:moveTo>
              <a:lnTo>
                <a:pt x="0" y="738296"/>
              </a:lnTo>
              <a:lnTo>
                <a:pt x="94187" y="738296"/>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8A3D385F-A827-46F0-8EDF-850A48B3BDB9}">
      <dsp:nvSpPr>
        <dsp:cNvPr id="0" name=""/>
        <dsp:cNvSpPr/>
      </dsp:nvSpPr>
      <dsp:spPr>
        <a:xfrm>
          <a:off x="16398500" y="6097483"/>
          <a:ext cx="91440" cy="128380"/>
        </a:xfrm>
        <a:custGeom>
          <a:avLst/>
          <a:gdLst/>
          <a:ahLst/>
          <a:cxnLst/>
          <a:rect l="0" t="0" r="0" b="0"/>
          <a:pathLst>
            <a:path>
              <a:moveTo>
                <a:pt x="45720" y="0"/>
              </a:moveTo>
              <a:lnTo>
                <a:pt x="45720"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A26F0B09-8110-4D34-9C9B-FD9A69338A73}">
      <dsp:nvSpPr>
        <dsp:cNvPr id="0" name=""/>
        <dsp:cNvSpPr/>
      </dsp:nvSpPr>
      <dsp:spPr>
        <a:xfrm>
          <a:off x="16398500" y="4749270"/>
          <a:ext cx="91440" cy="128380"/>
        </a:xfrm>
        <a:custGeom>
          <a:avLst/>
          <a:gdLst/>
          <a:ahLst/>
          <a:cxnLst/>
          <a:rect l="0" t="0" r="0" b="0"/>
          <a:pathLst>
            <a:path>
              <a:moveTo>
                <a:pt x="45720" y="0"/>
              </a:moveTo>
              <a:lnTo>
                <a:pt x="45720"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923C9367-EF93-476D-AC17-AE976F2F74FF}">
      <dsp:nvSpPr>
        <dsp:cNvPr id="0" name=""/>
        <dsp:cNvSpPr/>
      </dsp:nvSpPr>
      <dsp:spPr>
        <a:xfrm>
          <a:off x="16444220" y="3401057"/>
          <a:ext cx="378464" cy="128380"/>
        </a:xfrm>
        <a:custGeom>
          <a:avLst/>
          <a:gdLst/>
          <a:ahLst/>
          <a:cxnLst/>
          <a:rect l="0" t="0" r="0" b="0"/>
          <a:pathLst>
            <a:path>
              <a:moveTo>
                <a:pt x="378464" y="0"/>
              </a:moveTo>
              <a:lnTo>
                <a:pt x="378464" y="64190"/>
              </a:lnTo>
              <a:lnTo>
                <a:pt x="0" y="64190"/>
              </a:lnTo>
              <a:lnTo>
                <a:pt x="0"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7B3F6346-4802-4067-8F12-F0D544495F7F}">
      <dsp:nvSpPr>
        <dsp:cNvPr id="0" name=""/>
        <dsp:cNvSpPr/>
      </dsp:nvSpPr>
      <dsp:spPr>
        <a:xfrm>
          <a:off x="9292240" y="2052844"/>
          <a:ext cx="7530444" cy="128380"/>
        </a:xfrm>
        <a:custGeom>
          <a:avLst/>
          <a:gdLst/>
          <a:ahLst/>
          <a:cxnLst/>
          <a:rect l="0" t="0" r="0" b="0"/>
          <a:pathLst>
            <a:path>
              <a:moveTo>
                <a:pt x="0" y="0"/>
              </a:moveTo>
              <a:lnTo>
                <a:pt x="0" y="63875"/>
              </a:lnTo>
              <a:lnTo>
                <a:pt x="7530444" y="63875"/>
              </a:lnTo>
              <a:lnTo>
                <a:pt x="7530444" y="128380"/>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459EC890-CA3B-4FA6-83B5-4FB59B196220}">
      <dsp:nvSpPr>
        <dsp:cNvPr id="0" name=""/>
        <dsp:cNvSpPr/>
      </dsp:nvSpPr>
      <dsp:spPr>
        <a:xfrm>
          <a:off x="15278438" y="6157132"/>
          <a:ext cx="94280" cy="753515"/>
        </a:xfrm>
        <a:custGeom>
          <a:avLst/>
          <a:gdLst/>
          <a:ahLst/>
          <a:cxnLst/>
          <a:rect l="0" t="0" r="0" b="0"/>
          <a:pathLst>
            <a:path>
              <a:moveTo>
                <a:pt x="0" y="0"/>
              </a:moveTo>
              <a:lnTo>
                <a:pt x="0" y="753515"/>
              </a:lnTo>
              <a:lnTo>
                <a:pt x="94280" y="753515"/>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DD098A13-9428-43E8-9EEB-5A1926325173}">
      <dsp:nvSpPr>
        <dsp:cNvPr id="0" name=""/>
        <dsp:cNvSpPr/>
      </dsp:nvSpPr>
      <dsp:spPr>
        <a:xfrm>
          <a:off x="15151080" y="4778481"/>
          <a:ext cx="378771" cy="128380"/>
        </a:xfrm>
        <a:custGeom>
          <a:avLst/>
          <a:gdLst/>
          <a:ahLst/>
          <a:cxnLst/>
          <a:rect l="0" t="0" r="0" b="0"/>
          <a:pathLst>
            <a:path>
              <a:moveTo>
                <a:pt x="0" y="0"/>
              </a:moveTo>
              <a:lnTo>
                <a:pt x="0" y="64190"/>
              </a:lnTo>
              <a:lnTo>
                <a:pt x="378771" y="64190"/>
              </a:lnTo>
              <a:lnTo>
                <a:pt x="378771"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05CC5D04-65E6-4FD3-A032-448FE991483C}">
      <dsp:nvSpPr>
        <dsp:cNvPr id="0" name=""/>
        <dsp:cNvSpPr/>
      </dsp:nvSpPr>
      <dsp:spPr>
        <a:xfrm>
          <a:off x="14475175" y="7535782"/>
          <a:ext cx="91440" cy="641487"/>
        </a:xfrm>
        <a:custGeom>
          <a:avLst/>
          <a:gdLst/>
          <a:ahLst/>
          <a:cxnLst/>
          <a:rect l="0" t="0" r="0" b="0"/>
          <a:pathLst>
            <a:path>
              <a:moveTo>
                <a:pt x="45720" y="0"/>
              </a:moveTo>
              <a:lnTo>
                <a:pt x="45720" y="641487"/>
              </a:lnTo>
              <a:lnTo>
                <a:pt x="125219" y="641487"/>
              </a:lnTo>
            </a:path>
          </a:pathLst>
        </a:custGeom>
        <a:noFill/>
        <a:ln w="1270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CF1101E0-0FFD-49C0-A7B3-3BFAD6880BC3}">
      <dsp:nvSpPr>
        <dsp:cNvPr id="0" name=""/>
        <dsp:cNvSpPr/>
      </dsp:nvSpPr>
      <dsp:spPr>
        <a:xfrm>
          <a:off x="14726588" y="6157132"/>
          <a:ext cx="91440" cy="128380"/>
        </a:xfrm>
        <a:custGeom>
          <a:avLst/>
          <a:gdLst/>
          <a:ahLst/>
          <a:cxnLst/>
          <a:rect l="0" t="0" r="0" b="0"/>
          <a:pathLst>
            <a:path>
              <a:moveTo>
                <a:pt x="45720" y="0"/>
              </a:moveTo>
              <a:lnTo>
                <a:pt x="4572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84DE63FA-8E57-43E3-A327-8980D580B713}">
      <dsp:nvSpPr>
        <dsp:cNvPr id="0" name=""/>
        <dsp:cNvSpPr/>
      </dsp:nvSpPr>
      <dsp:spPr>
        <a:xfrm>
          <a:off x="14772308" y="4778481"/>
          <a:ext cx="378771" cy="128380"/>
        </a:xfrm>
        <a:custGeom>
          <a:avLst/>
          <a:gdLst/>
          <a:ahLst/>
          <a:cxnLst/>
          <a:rect l="0" t="0" r="0" b="0"/>
          <a:pathLst>
            <a:path>
              <a:moveTo>
                <a:pt x="378771" y="0"/>
              </a:moveTo>
              <a:lnTo>
                <a:pt x="378771" y="64190"/>
              </a:lnTo>
              <a:lnTo>
                <a:pt x="0" y="64190"/>
              </a:lnTo>
              <a:lnTo>
                <a:pt x="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A92D94FA-35F9-4A61-92E1-9DE07D60E573}">
      <dsp:nvSpPr>
        <dsp:cNvPr id="0" name=""/>
        <dsp:cNvSpPr/>
      </dsp:nvSpPr>
      <dsp:spPr>
        <a:xfrm>
          <a:off x="14393844" y="3401054"/>
          <a:ext cx="757235" cy="128380"/>
        </a:xfrm>
        <a:custGeom>
          <a:avLst/>
          <a:gdLst/>
          <a:ahLst/>
          <a:cxnLst/>
          <a:rect l="0" t="0" r="0" b="0"/>
          <a:pathLst>
            <a:path>
              <a:moveTo>
                <a:pt x="0" y="0"/>
              </a:moveTo>
              <a:lnTo>
                <a:pt x="0" y="64190"/>
              </a:lnTo>
              <a:lnTo>
                <a:pt x="757235" y="64190"/>
              </a:lnTo>
              <a:lnTo>
                <a:pt x="757235"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8C3FFAE3-E33A-4BBE-8A2F-53EAFAD3BA8F}">
      <dsp:nvSpPr>
        <dsp:cNvPr id="0" name=""/>
        <dsp:cNvSpPr/>
      </dsp:nvSpPr>
      <dsp:spPr>
        <a:xfrm>
          <a:off x="13763905" y="7445684"/>
          <a:ext cx="94187" cy="738295"/>
        </a:xfrm>
        <a:custGeom>
          <a:avLst/>
          <a:gdLst/>
          <a:ahLst/>
          <a:cxnLst/>
          <a:rect l="0" t="0" r="0" b="0"/>
          <a:pathLst>
            <a:path>
              <a:moveTo>
                <a:pt x="0" y="0"/>
              </a:moveTo>
              <a:lnTo>
                <a:pt x="0" y="738295"/>
              </a:lnTo>
              <a:lnTo>
                <a:pt x="94187" y="738295"/>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A722CA14-6C26-47CB-B1E1-D56266CCD9CB}">
      <dsp:nvSpPr>
        <dsp:cNvPr id="0" name=""/>
        <dsp:cNvSpPr/>
      </dsp:nvSpPr>
      <dsp:spPr>
        <a:xfrm>
          <a:off x="13969353" y="6097474"/>
          <a:ext cx="91440" cy="128380"/>
        </a:xfrm>
        <a:custGeom>
          <a:avLst/>
          <a:gdLst/>
          <a:ahLst/>
          <a:cxnLst/>
          <a:rect l="0" t="0" r="0" b="0"/>
          <a:pathLst>
            <a:path>
              <a:moveTo>
                <a:pt x="45720" y="0"/>
              </a:moveTo>
              <a:lnTo>
                <a:pt x="4572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3647B5F7-B2FE-4E7F-8A0E-195660CCAF49}">
      <dsp:nvSpPr>
        <dsp:cNvPr id="0" name=""/>
        <dsp:cNvSpPr/>
      </dsp:nvSpPr>
      <dsp:spPr>
        <a:xfrm>
          <a:off x="13636608" y="4749264"/>
          <a:ext cx="378464" cy="128380"/>
        </a:xfrm>
        <a:custGeom>
          <a:avLst/>
          <a:gdLst/>
          <a:ahLst/>
          <a:cxnLst/>
          <a:rect l="0" t="0" r="0" b="0"/>
          <a:pathLst>
            <a:path>
              <a:moveTo>
                <a:pt x="0" y="0"/>
              </a:moveTo>
              <a:lnTo>
                <a:pt x="0" y="64190"/>
              </a:lnTo>
              <a:lnTo>
                <a:pt x="378464" y="64190"/>
              </a:lnTo>
              <a:lnTo>
                <a:pt x="378464"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0634FF85-B7B7-4297-AFBE-FD09F48D060D}">
      <dsp:nvSpPr>
        <dsp:cNvPr id="0" name=""/>
        <dsp:cNvSpPr/>
      </dsp:nvSpPr>
      <dsp:spPr>
        <a:xfrm>
          <a:off x="13008457" y="7445684"/>
          <a:ext cx="92707" cy="738295"/>
        </a:xfrm>
        <a:custGeom>
          <a:avLst/>
          <a:gdLst/>
          <a:ahLst/>
          <a:cxnLst/>
          <a:rect l="0" t="0" r="0" b="0"/>
          <a:pathLst>
            <a:path>
              <a:moveTo>
                <a:pt x="0" y="0"/>
              </a:moveTo>
              <a:lnTo>
                <a:pt x="0" y="738295"/>
              </a:lnTo>
              <a:lnTo>
                <a:pt x="92707" y="738295"/>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C335C7F5-BFF2-4DD9-A636-F872BA2BBE64}">
      <dsp:nvSpPr>
        <dsp:cNvPr id="0" name=""/>
        <dsp:cNvSpPr/>
      </dsp:nvSpPr>
      <dsp:spPr>
        <a:xfrm>
          <a:off x="13212424" y="6097474"/>
          <a:ext cx="91440" cy="128380"/>
        </a:xfrm>
        <a:custGeom>
          <a:avLst/>
          <a:gdLst/>
          <a:ahLst/>
          <a:cxnLst/>
          <a:rect l="0" t="0" r="0" b="0"/>
          <a:pathLst>
            <a:path>
              <a:moveTo>
                <a:pt x="45720" y="0"/>
              </a:moveTo>
              <a:lnTo>
                <a:pt x="45720" y="64190"/>
              </a:lnTo>
              <a:lnTo>
                <a:pt x="47200" y="64190"/>
              </a:lnTo>
              <a:lnTo>
                <a:pt x="4720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49CCB03A-F3F2-468B-8042-6DE687AABAD4}">
      <dsp:nvSpPr>
        <dsp:cNvPr id="0" name=""/>
        <dsp:cNvSpPr/>
      </dsp:nvSpPr>
      <dsp:spPr>
        <a:xfrm>
          <a:off x="13258144" y="4749264"/>
          <a:ext cx="378464" cy="128380"/>
        </a:xfrm>
        <a:custGeom>
          <a:avLst/>
          <a:gdLst/>
          <a:ahLst/>
          <a:cxnLst/>
          <a:rect l="0" t="0" r="0" b="0"/>
          <a:pathLst>
            <a:path>
              <a:moveTo>
                <a:pt x="378464" y="0"/>
              </a:moveTo>
              <a:lnTo>
                <a:pt x="378464" y="64190"/>
              </a:lnTo>
              <a:lnTo>
                <a:pt x="0" y="64190"/>
              </a:lnTo>
              <a:lnTo>
                <a:pt x="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28DC2DC4-8A6F-4093-98CB-80D10C473EA0}">
      <dsp:nvSpPr>
        <dsp:cNvPr id="0" name=""/>
        <dsp:cNvSpPr/>
      </dsp:nvSpPr>
      <dsp:spPr>
        <a:xfrm>
          <a:off x="13636608" y="3401054"/>
          <a:ext cx="757235" cy="128380"/>
        </a:xfrm>
        <a:custGeom>
          <a:avLst/>
          <a:gdLst/>
          <a:ahLst/>
          <a:cxnLst/>
          <a:rect l="0" t="0" r="0" b="0"/>
          <a:pathLst>
            <a:path>
              <a:moveTo>
                <a:pt x="757235" y="0"/>
              </a:moveTo>
              <a:lnTo>
                <a:pt x="757235" y="64190"/>
              </a:lnTo>
              <a:lnTo>
                <a:pt x="0" y="64190"/>
              </a:lnTo>
              <a:lnTo>
                <a:pt x="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2C7FE452-DD0B-4004-A15C-24BD3433C672}">
      <dsp:nvSpPr>
        <dsp:cNvPr id="0" name=""/>
        <dsp:cNvSpPr/>
      </dsp:nvSpPr>
      <dsp:spPr>
        <a:xfrm>
          <a:off x="9292240" y="2052844"/>
          <a:ext cx="5101603" cy="128380"/>
        </a:xfrm>
        <a:custGeom>
          <a:avLst/>
          <a:gdLst/>
          <a:ahLst/>
          <a:cxnLst/>
          <a:rect l="0" t="0" r="0" b="0"/>
          <a:pathLst>
            <a:path>
              <a:moveTo>
                <a:pt x="0" y="0"/>
              </a:moveTo>
              <a:lnTo>
                <a:pt x="0" y="63875"/>
              </a:lnTo>
              <a:lnTo>
                <a:pt x="5101603" y="63875"/>
              </a:lnTo>
              <a:lnTo>
                <a:pt x="5101603" y="128380"/>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4486F5EA-40C8-4A53-BBA8-3080514236BF}">
      <dsp:nvSpPr>
        <dsp:cNvPr id="0" name=""/>
        <dsp:cNvSpPr/>
      </dsp:nvSpPr>
      <dsp:spPr>
        <a:xfrm>
          <a:off x="12072672" y="4708799"/>
          <a:ext cx="118111" cy="1917636"/>
        </a:xfrm>
        <a:custGeom>
          <a:avLst/>
          <a:gdLst/>
          <a:ahLst/>
          <a:cxnLst/>
          <a:rect l="0" t="0" r="0" b="0"/>
          <a:pathLst>
            <a:path>
              <a:moveTo>
                <a:pt x="0" y="0"/>
              </a:moveTo>
              <a:lnTo>
                <a:pt x="0" y="1917636"/>
              </a:lnTo>
              <a:lnTo>
                <a:pt x="118111" y="1917636"/>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F28C9AE4-1D0B-4F58-A563-DBEF6CA0D59A}">
      <dsp:nvSpPr>
        <dsp:cNvPr id="0" name=""/>
        <dsp:cNvSpPr/>
      </dsp:nvSpPr>
      <dsp:spPr>
        <a:xfrm>
          <a:off x="11716909" y="3399862"/>
          <a:ext cx="661317" cy="128380"/>
        </a:xfrm>
        <a:custGeom>
          <a:avLst/>
          <a:gdLst/>
          <a:ahLst/>
          <a:cxnLst/>
          <a:rect l="0" t="0" r="0" b="0"/>
          <a:pathLst>
            <a:path>
              <a:moveTo>
                <a:pt x="0" y="0"/>
              </a:moveTo>
              <a:lnTo>
                <a:pt x="0" y="64127"/>
              </a:lnTo>
              <a:lnTo>
                <a:pt x="661317" y="64127"/>
              </a:lnTo>
              <a:lnTo>
                <a:pt x="661317"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114BABA6-F229-441E-87F7-8F8577B0FAC6}">
      <dsp:nvSpPr>
        <dsp:cNvPr id="0" name=""/>
        <dsp:cNvSpPr/>
      </dsp:nvSpPr>
      <dsp:spPr>
        <a:xfrm>
          <a:off x="10987609" y="4746881"/>
          <a:ext cx="756803" cy="128380"/>
        </a:xfrm>
        <a:custGeom>
          <a:avLst/>
          <a:gdLst/>
          <a:ahLst/>
          <a:cxnLst/>
          <a:rect l="0" t="0" r="0" b="0"/>
          <a:pathLst>
            <a:path>
              <a:moveTo>
                <a:pt x="0" y="0"/>
              </a:moveTo>
              <a:lnTo>
                <a:pt x="0" y="64190"/>
              </a:lnTo>
              <a:lnTo>
                <a:pt x="756803" y="64190"/>
              </a:lnTo>
              <a:lnTo>
                <a:pt x="756803"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8E4AE492-FBFB-403C-B332-6529651A2FC4}">
      <dsp:nvSpPr>
        <dsp:cNvPr id="0" name=""/>
        <dsp:cNvSpPr/>
      </dsp:nvSpPr>
      <dsp:spPr>
        <a:xfrm>
          <a:off x="10736441" y="6093900"/>
          <a:ext cx="196687" cy="1467385"/>
        </a:xfrm>
        <a:custGeom>
          <a:avLst/>
          <a:gdLst/>
          <a:ahLst/>
          <a:cxnLst/>
          <a:rect l="0" t="0" r="0" b="0"/>
          <a:pathLst>
            <a:path>
              <a:moveTo>
                <a:pt x="0" y="0"/>
              </a:moveTo>
              <a:lnTo>
                <a:pt x="0" y="1467385"/>
              </a:lnTo>
              <a:lnTo>
                <a:pt x="196687" y="1467385"/>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A1B81038-0D79-4EF0-A774-E549AD69A650}">
      <dsp:nvSpPr>
        <dsp:cNvPr id="0" name=""/>
        <dsp:cNvSpPr/>
      </dsp:nvSpPr>
      <dsp:spPr>
        <a:xfrm>
          <a:off x="10736441" y="6093900"/>
          <a:ext cx="158463" cy="451248"/>
        </a:xfrm>
        <a:custGeom>
          <a:avLst/>
          <a:gdLst/>
          <a:ahLst/>
          <a:cxnLst/>
          <a:rect l="0" t="0" r="0" b="0"/>
          <a:pathLst>
            <a:path>
              <a:moveTo>
                <a:pt x="0" y="0"/>
              </a:moveTo>
              <a:lnTo>
                <a:pt x="0" y="451248"/>
              </a:lnTo>
              <a:lnTo>
                <a:pt x="158463" y="451248"/>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A02F1344-66CF-4392-8CD5-5A194B0D03D0}">
      <dsp:nvSpPr>
        <dsp:cNvPr id="0" name=""/>
        <dsp:cNvSpPr/>
      </dsp:nvSpPr>
      <dsp:spPr>
        <a:xfrm>
          <a:off x="10941889" y="4746881"/>
          <a:ext cx="91440" cy="128380"/>
        </a:xfrm>
        <a:custGeom>
          <a:avLst/>
          <a:gdLst/>
          <a:ahLst/>
          <a:cxnLst/>
          <a:rect l="0" t="0" r="0" b="0"/>
          <a:pathLst>
            <a:path>
              <a:moveTo>
                <a:pt x="45720" y="0"/>
              </a:moveTo>
              <a:lnTo>
                <a:pt x="4572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D47A081F-27EB-4031-963C-A300B0874813}">
      <dsp:nvSpPr>
        <dsp:cNvPr id="0" name=""/>
        <dsp:cNvSpPr/>
      </dsp:nvSpPr>
      <dsp:spPr>
        <a:xfrm>
          <a:off x="9933918" y="6093900"/>
          <a:ext cx="91440" cy="737699"/>
        </a:xfrm>
        <a:custGeom>
          <a:avLst/>
          <a:gdLst/>
          <a:ahLst/>
          <a:cxnLst/>
          <a:rect l="0" t="0" r="0" b="0"/>
          <a:pathLst>
            <a:path>
              <a:moveTo>
                <a:pt x="45720" y="0"/>
              </a:moveTo>
              <a:lnTo>
                <a:pt x="45720" y="737699"/>
              </a:lnTo>
              <a:lnTo>
                <a:pt x="48087" y="737699"/>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99A50CD6-DF02-4C2C-A1EB-34EBC6913A9D}">
      <dsp:nvSpPr>
        <dsp:cNvPr id="0" name=""/>
        <dsp:cNvSpPr/>
      </dsp:nvSpPr>
      <dsp:spPr>
        <a:xfrm>
          <a:off x="10230806" y="4746881"/>
          <a:ext cx="756803" cy="128380"/>
        </a:xfrm>
        <a:custGeom>
          <a:avLst/>
          <a:gdLst/>
          <a:ahLst/>
          <a:cxnLst/>
          <a:rect l="0" t="0" r="0" b="0"/>
          <a:pathLst>
            <a:path>
              <a:moveTo>
                <a:pt x="756803" y="0"/>
              </a:moveTo>
              <a:lnTo>
                <a:pt x="756803" y="64190"/>
              </a:lnTo>
              <a:lnTo>
                <a:pt x="0" y="64190"/>
              </a:lnTo>
              <a:lnTo>
                <a:pt x="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60A33504-3FF9-4DC0-B5C4-B48566CF9192}">
      <dsp:nvSpPr>
        <dsp:cNvPr id="0" name=""/>
        <dsp:cNvSpPr/>
      </dsp:nvSpPr>
      <dsp:spPr>
        <a:xfrm>
          <a:off x="10987609" y="3399862"/>
          <a:ext cx="729300" cy="128380"/>
        </a:xfrm>
        <a:custGeom>
          <a:avLst/>
          <a:gdLst/>
          <a:ahLst/>
          <a:cxnLst/>
          <a:rect l="0" t="0" r="0" b="0"/>
          <a:pathLst>
            <a:path>
              <a:moveTo>
                <a:pt x="729300" y="0"/>
              </a:moveTo>
              <a:lnTo>
                <a:pt x="729300" y="64127"/>
              </a:lnTo>
              <a:lnTo>
                <a:pt x="0" y="64127"/>
              </a:lnTo>
              <a:lnTo>
                <a:pt x="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AC001349-C471-4720-9230-7EE7A6F65DD1}">
      <dsp:nvSpPr>
        <dsp:cNvPr id="0" name=""/>
        <dsp:cNvSpPr/>
      </dsp:nvSpPr>
      <dsp:spPr>
        <a:xfrm>
          <a:off x="9292240" y="2052844"/>
          <a:ext cx="2424669" cy="128380"/>
        </a:xfrm>
        <a:custGeom>
          <a:avLst/>
          <a:gdLst/>
          <a:ahLst/>
          <a:cxnLst/>
          <a:rect l="0" t="0" r="0" b="0"/>
          <a:pathLst>
            <a:path>
              <a:moveTo>
                <a:pt x="0" y="0"/>
              </a:moveTo>
              <a:lnTo>
                <a:pt x="0" y="63875"/>
              </a:lnTo>
              <a:lnTo>
                <a:pt x="2424669" y="63875"/>
              </a:lnTo>
              <a:lnTo>
                <a:pt x="2424669" y="128380"/>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D9416FE6-9724-44AA-8036-1BB054FF8B97}">
      <dsp:nvSpPr>
        <dsp:cNvPr id="0" name=""/>
        <dsp:cNvSpPr/>
      </dsp:nvSpPr>
      <dsp:spPr>
        <a:xfrm>
          <a:off x="9065730" y="4749264"/>
          <a:ext cx="112765" cy="710429"/>
        </a:xfrm>
        <a:custGeom>
          <a:avLst/>
          <a:gdLst/>
          <a:ahLst/>
          <a:cxnLst/>
          <a:rect l="0" t="0" r="0" b="0"/>
          <a:pathLst>
            <a:path>
              <a:moveTo>
                <a:pt x="0" y="0"/>
              </a:moveTo>
              <a:lnTo>
                <a:pt x="0" y="710429"/>
              </a:lnTo>
              <a:lnTo>
                <a:pt x="112765" y="710429"/>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4EE72591-7E47-46E5-B3B1-6CDDEB9838BD}">
      <dsp:nvSpPr>
        <dsp:cNvPr id="0" name=""/>
        <dsp:cNvSpPr/>
      </dsp:nvSpPr>
      <dsp:spPr>
        <a:xfrm>
          <a:off x="8181504" y="3401054"/>
          <a:ext cx="1135392" cy="128380"/>
        </a:xfrm>
        <a:custGeom>
          <a:avLst/>
          <a:gdLst/>
          <a:ahLst/>
          <a:cxnLst/>
          <a:rect l="0" t="0" r="0" b="0"/>
          <a:pathLst>
            <a:path>
              <a:moveTo>
                <a:pt x="0" y="0"/>
              </a:moveTo>
              <a:lnTo>
                <a:pt x="0" y="64190"/>
              </a:lnTo>
              <a:lnTo>
                <a:pt x="1135392" y="64190"/>
              </a:lnTo>
              <a:lnTo>
                <a:pt x="1135392"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154F9B82-E7E4-40D9-A15B-2E6308B98075}">
      <dsp:nvSpPr>
        <dsp:cNvPr id="0" name=""/>
        <dsp:cNvSpPr/>
      </dsp:nvSpPr>
      <dsp:spPr>
        <a:xfrm>
          <a:off x="8308801" y="4749264"/>
          <a:ext cx="94187" cy="738295"/>
        </a:xfrm>
        <a:custGeom>
          <a:avLst/>
          <a:gdLst/>
          <a:ahLst/>
          <a:cxnLst/>
          <a:rect l="0" t="0" r="0" b="0"/>
          <a:pathLst>
            <a:path>
              <a:moveTo>
                <a:pt x="0" y="0"/>
              </a:moveTo>
              <a:lnTo>
                <a:pt x="0" y="738295"/>
              </a:lnTo>
              <a:lnTo>
                <a:pt x="94187" y="738295"/>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9F8594B9-937B-4427-9CE2-CB19504364D1}">
      <dsp:nvSpPr>
        <dsp:cNvPr id="0" name=""/>
        <dsp:cNvSpPr/>
      </dsp:nvSpPr>
      <dsp:spPr>
        <a:xfrm>
          <a:off x="8181504" y="3401054"/>
          <a:ext cx="378464" cy="128380"/>
        </a:xfrm>
        <a:custGeom>
          <a:avLst/>
          <a:gdLst/>
          <a:ahLst/>
          <a:cxnLst/>
          <a:rect l="0" t="0" r="0" b="0"/>
          <a:pathLst>
            <a:path>
              <a:moveTo>
                <a:pt x="0" y="0"/>
              </a:moveTo>
              <a:lnTo>
                <a:pt x="0" y="64190"/>
              </a:lnTo>
              <a:lnTo>
                <a:pt x="378464" y="64190"/>
              </a:lnTo>
              <a:lnTo>
                <a:pt x="378464"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E32B09F0-E6F7-477C-A052-BF5546138E1E}">
      <dsp:nvSpPr>
        <dsp:cNvPr id="0" name=""/>
        <dsp:cNvSpPr/>
      </dsp:nvSpPr>
      <dsp:spPr>
        <a:xfrm>
          <a:off x="7551872" y="4749264"/>
          <a:ext cx="94187" cy="738295"/>
        </a:xfrm>
        <a:custGeom>
          <a:avLst/>
          <a:gdLst/>
          <a:ahLst/>
          <a:cxnLst/>
          <a:rect l="0" t="0" r="0" b="0"/>
          <a:pathLst>
            <a:path>
              <a:moveTo>
                <a:pt x="0" y="0"/>
              </a:moveTo>
              <a:lnTo>
                <a:pt x="0" y="738295"/>
              </a:lnTo>
              <a:lnTo>
                <a:pt x="94187" y="738295"/>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B7235EA2-529E-41A0-9FD5-9C7C687E0BF7}">
      <dsp:nvSpPr>
        <dsp:cNvPr id="0" name=""/>
        <dsp:cNvSpPr/>
      </dsp:nvSpPr>
      <dsp:spPr>
        <a:xfrm>
          <a:off x="7803040" y="3401054"/>
          <a:ext cx="378464" cy="128380"/>
        </a:xfrm>
        <a:custGeom>
          <a:avLst/>
          <a:gdLst/>
          <a:ahLst/>
          <a:cxnLst/>
          <a:rect l="0" t="0" r="0" b="0"/>
          <a:pathLst>
            <a:path>
              <a:moveTo>
                <a:pt x="378464" y="0"/>
              </a:moveTo>
              <a:lnTo>
                <a:pt x="378464" y="64190"/>
              </a:lnTo>
              <a:lnTo>
                <a:pt x="0" y="64190"/>
              </a:lnTo>
              <a:lnTo>
                <a:pt x="0"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3C0C183D-EB1D-467C-9CD6-98AA9C61E189}">
      <dsp:nvSpPr>
        <dsp:cNvPr id="0" name=""/>
        <dsp:cNvSpPr/>
      </dsp:nvSpPr>
      <dsp:spPr>
        <a:xfrm>
          <a:off x="6785655" y="4749264"/>
          <a:ext cx="103476" cy="738295"/>
        </a:xfrm>
        <a:custGeom>
          <a:avLst/>
          <a:gdLst/>
          <a:ahLst/>
          <a:cxnLst/>
          <a:rect l="0" t="0" r="0" b="0"/>
          <a:pathLst>
            <a:path>
              <a:moveTo>
                <a:pt x="0" y="0"/>
              </a:moveTo>
              <a:lnTo>
                <a:pt x="0" y="738295"/>
              </a:lnTo>
              <a:lnTo>
                <a:pt x="103476" y="738295"/>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F442174C-A51B-475E-A6BF-302B7D18A8C6}">
      <dsp:nvSpPr>
        <dsp:cNvPr id="0" name=""/>
        <dsp:cNvSpPr/>
      </dsp:nvSpPr>
      <dsp:spPr>
        <a:xfrm>
          <a:off x="7036823" y="3401054"/>
          <a:ext cx="1144681" cy="128380"/>
        </a:xfrm>
        <a:custGeom>
          <a:avLst/>
          <a:gdLst/>
          <a:ahLst/>
          <a:cxnLst/>
          <a:rect l="0" t="0" r="0" b="0"/>
          <a:pathLst>
            <a:path>
              <a:moveTo>
                <a:pt x="1144681" y="0"/>
              </a:moveTo>
              <a:lnTo>
                <a:pt x="1144681" y="64190"/>
              </a:lnTo>
              <a:lnTo>
                <a:pt x="0" y="64190"/>
              </a:lnTo>
              <a:lnTo>
                <a:pt x="0" y="128380"/>
              </a:lnTo>
            </a:path>
          </a:pathLst>
        </a:custGeom>
        <a:noFill/>
        <a:ln w="19050" cap="flat" cmpd="sng" algn="ctr">
          <a:solidFill>
            <a:srgbClr val="BAD9D4"/>
          </a:solidFill>
          <a:prstDash val="solid"/>
          <a:miter lim="800000"/>
        </a:ln>
        <a:effectLst/>
      </dsp:spPr>
      <dsp:style>
        <a:lnRef idx="2">
          <a:scrgbClr r="0" g="0" b="0"/>
        </a:lnRef>
        <a:fillRef idx="0">
          <a:scrgbClr r="0" g="0" b="0"/>
        </a:fillRef>
        <a:effectRef idx="0">
          <a:scrgbClr r="0" g="0" b="0"/>
        </a:effectRef>
        <a:fontRef idx="minor"/>
      </dsp:style>
    </dsp:sp>
    <dsp:sp modelId="{2C889ED6-572C-4178-87B1-C4FFA5120D9E}">
      <dsp:nvSpPr>
        <dsp:cNvPr id="0" name=""/>
        <dsp:cNvSpPr/>
      </dsp:nvSpPr>
      <dsp:spPr>
        <a:xfrm>
          <a:off x="8181504" y="2052844"/>
          <a:ext cx="1110735" cy="128380"/>
        </a:xfrm>
        <a:custGeom>
          <a:avLst/>
          <a:gdLst/>
          <a:ahLst/>
          <a:cxnLst/>
          <a:rect l="0" t="0" r="0" b="0"/>
          <a:pathLst>
            <a:path>
              <a:moveTo>
                <a:pt x="1110735" y="0"/>
              </a:moveTo>
              <a:lnTo>
                <a:pt x="1110735" y="63875"/>
              </a:lnTo>
              <a:lnTo>
                <a:pt x="0" y="63875"/>
              </a:lnTo>
              <a:lnTo>
                <a:pt x="0" y="128380"/>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7A3A3292-8E13-4B5E-B8B1-5DE87BB04295}">
      <dsp:nvSpPr>
        <dsp:cNvPr id="0" name=""/>
        <dsp:cNvSpPr/>
      </dsp:nvSpPr>
      <dsp:spPr>
        <a:xfrm>
          <a:off x="6227561" y="4749264"/>
          <a:ext cx="91440" cy="128380"/>
        </a:xfrm>
        <a:custGeom>
          <a:avLst/>
          <a:gdLst/>
          <a:ahLst/>
          <a:cxnLst/>
          <a:rect l="0" t="0" r="0" b="0"/>
          <a:pathLst>
            <a:path>
              <a:moveTo>
                <a:pt x="45720" y="0"/>
              </a:moveTo>
              <a:lnTo>
                <a:pt x="4572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018D1369-8694-43FA-8B1D-1A1E77FBD2F3}">
      <dsp:nvSpPr>
        <dsp:cNvPr id="0" name=""/>
        <dsp:cNvSpPr/>
      </dsp:nvSpPr>
      <dsp:spPr>
        <a:xfrm>
          <a:off x="5894817" y="3401054"/>
          <a:ext cx="378464" cy="128380"/>
        </a:xfrm>
        <a:custGeom>
          <a:avLst/>
          <a:gdLst/>
          <a:ahLst/>
          <a:cxnLst/>
          <a:rect l="0" t="0" r="0" b="0"/>
          <a:pathLst>
            <a:path>
              <a:moveTo>
                <a:pt x="0" y="0"/>
              </a:moveTo>
              <a:lnTo>
                <a:pt x="0" y="64190"/>
              </a:lnTo>
              <a:lnTo>
                <a:pt x="378464" y="64190"/>
              </a:lnTo>
              <a:lnTo>
                <a:pt x="378464"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E315C10B-7723-4B67-A5B8-6FB02F9CAC96}">
      <dsp:nvSpPr>
        <dsp:cNvPr id="0" name=""/>
        <dsp:cNvSpPr/>
      </dsp:nvSpPr>
      <dsp:spPr>
        <a:xfrm>
          <a:off x="5454730" y="4749264"/>
          <a:ext cx="91440" cy="128380"/>
        </a:xfrm>
        <a:custGeom>
          <a:avLst/>
          <a:gdLst/>
          <a:ahLst/>
          <a:cxnLst/>
          <a:rect l="0" t="0" r="0" b="0"/>
          <a:pathLst>
            <a:path>
              <a:moveTo>
                <a:pt x="45720" y="0"/>
              </a:moveTo>
              <a:lnTo>
                <a:pt x="4572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B1AEFDB9-EAE7-400B-8E7F-569C05C66A4B}">
      <dsp:nvSpPr>
        <dsp:cNvPr id="0" name=""/>
        <dsp:cNvSpPr/>
      </dsp:nvSpPr>
      <dsp:spPr>
        <a:xfrm>
          <a:off x="5500450" y="3401054"/>
          <a:ext cx="394366" cy="128380"/>
        </a:xfrm>
        <a:custGeom>
          <a:avLst/>
          <a:gdLst/>
          <a:ahLst/>
          <a:cxnLst/>
          <a:rect l="0" t="0" r="0" b="0"/>
          <a:pathLst>
            <a:path>
              <a:moveTo>
                <a:pt x="394366" y="0"/>
              </a:moveTo>
              <a:lnTo>
                <a:pt x="394366" y="64190"/>
              </a:lnTo>
              <a:lnTo>
                <a:pt x="0" y="64190"/>
              </a:lnTo>
              <a:lnTo>
                <a:pt x="0" y="128380"/>
              </a:lnTo>
            </a:path>
          </a:pathLst>
        </a:custGeom>
        <a:noFill/>
        <a:ln w="19050" cap="flat" cmpd="sng" algn="ctr">
          <a:solidFill>
            <a:srgbClr val="B1003B"/>
          </a:solidFill>
          <a:prstDash val="solid"/>
          <a:miter lim="800000"/>
        </a:ln>
        <a:effectLst/>
      </dsp:spPr>
      <dsp:style>
        <a:lnRef idx="2">
          <a:scrgbClr r="0" g="0" b="0"/>
        </a:lnRef>
        <a:fillRef idx="0">
          <a:scrgbClr r="0" g="0" b="0"/>
        </a:fillRef>
        <a:effectRef idx="0">
          <a:scrgbClr r="0" g="0" b="0"/>
        </a:effectRef>
        <a:fontRef idx="minor"/>
      </dsp:style>
    </dsp:sp>
    <dsp:sp modelId="{AD414D0C-8B44-4AB1-B0CF-7B0AA01EF2D3}">
      <dsp:nvSpPr>
        <dsp:cNvPr id="0" name=""/>
        <dsp:cNvSpPr/>
      </dsp:nvSpPr>
      <dsp:spPr>
        <a:xfrm>
          <a:off x="5894817" y="2052844"/>
          <a:ext cx="3397423" cy="128380"/>
        </a:xfrm>
        <a:custGeom>
          <a:avLst/>
          <a:gdLst/>
          <a:ahLst/>
          <a:cxnLst/>
          <a:rect l="0" t="0" r="0" b="0"/>
          <a:pathLst>
            <a:path>
              <a:moveTo>
                <a:pt x="3397423" y="0"/>
              </a:moveTo>
              <a:lnTo>
                <a:pt x="3397423" y="63875"/>
              </a:lnTo>
              <a:lnTo>
                <a:pt x="0" y="63875"/>
              </a:lnTo>
              <a:lnTo>
                <a:pt x="0" y="128380"/>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3C916170-7C07-4D6E-A24D-B4B726121754}">
      <dsp:nvSpPr>
        <dsp:cNvPr id="0" name=""/>
        <dsp:cNvSpPr/>
      </dsp:nvSpPr>
      <dsp:spPr>
        <a:xfrm>
          <a:off x="4097175" y="3397840"/>
          <a:ext cx="646653" cy="130402"/>
        </a:xfrm>
        <a:custGeom>
          <a:avLst/>
          <a:gdLst/>
          <a:ahLst/>
          <a:cxnLst/>
          <a:rect l="0" t="0" r="0" b="0"/>
          <a:pathLst>
            <a:path>
              <a:moveTo>
                <a:pt x="0" y="0"/>
              </a:moveTo>
              <a:lnTo>
                <a:pt x="0" y="66212"/>
              </a:lnTo>
              <a:lnTo>
                <a:pt x="646653" y="66212"/>
              </a:lnTo>
              <a:lnTo>
                <a:pt x="646653" y="130402"/>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F0F389CC-3DA1-4C26-AA91-480E95343C42}">
      <dsp:nvSpPr>
        <dsp:cNvPr id="0" name=""/>
        <dsp:cNvSpPr/>
      </dsp:nvSpPr>
      <dsp:spPr>
        <a:xfrm>
          <a:off x="3971029" y="3397840"/>
          <a:ext cx="126146" cy="130402"/>
        </a:xfrm>
        <a:custGeom>
          <a:avLst/>
          <a:gdLst/>
          <a:ahLst/>
          <a:cxnLst/>
          <a:rect l="0" t="0" r="0" b="0"/>
          <a:pathLst>
            <a:path>
              <a:moveTo>
                <a:pt x="126146" y="0"/>
              </a:moveTo>
              <a:lnTo>
                <a:pt x="126146" y="66212"/>
              </a:lnTo>
              <a:lnTo>
                <a:pt x="0" y="66212"/>
              </a:lnTo>
              <a:lnTo>
                <a:pt x="0" y="130402"/>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40437D2B-E818-4AAC-9672-ECCA0272087F}">
      <dsp:nvSpPr>
        <dsp:cNvPr id="0" name=""/>
        <dsp:cNvSpPr/>
      </dsp:nvSpPr>
      <dsp:spPr>
        <a:xfrm>
          <a:off x="4097175" y="2052844"/>
          <a:ext cx="5195065" cy="126358"/>
        </a:xfrm>
        <a:custGeom>
          <a:avLst/>
          <a:gdLst/>
          <a:ahLst/>
          <a:cxnLst/>
          <a:rect l="0" t="0" r="0" b="0"/>
          <a:pathLst>
            <a:path>
              <a:moveTo>
                <a:pt x="5195065" y="0"/>
              </a:moveTo>
              <a:lnTo>
                <a:pt x="5195065" y="61853"/>
              </a:lnTo>
              <a:lnTo>
                <a:pt x="0" y="61853"/>
              </a:lnTo>
              <a:lnTo>
                <a:pt x="0" y="126358"/>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4E0FB6A0-72F8-4318-A191-6DF328E5264D}">
      <dsp:nvSpPr>
        <dsp:cNvPr id="0" name=""/>
        <dsp:cNvSpPr/>
      </dsp:nvSpPr>
      <dsp:spPr>
        <a:xfrm>
          <a:off x="3021311" y="4748696"/>
          <a:ext cx="994047" cy="150898"/>
        </a:xfrm>
        <a:custGeom>
          <a:avLst/>
          <a:gdLst/>
          <a:ahLst/>
          <a:cxnLst/>
          <a:rect l="0" t="0" r="0" b="0"/>
          <a:pathLst>
            <a:path>
              <a:moveTo>
                <a:pt x="0" y="0"/>
              </a:moveTo>
              <a:lnTo>
                <a:pt x="0" y="86708"/>
              </a:lnTo>
              <a:lnTo>
                <a:pt x="994047" y="86708"/>
              </a:lnTo>
              <a:lnTo>
                <a:pt x="994047" y="150898"/>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9013D172-B5AC-47DB-9F45-F7447F3D6349}">
      <dsp:nvSpPr>
        <dsp:cNvPr id="0" name=""/>
        <dsp:cNvSpPr/>
      </dsp:nvSpPr>
      <dsp:spPr>
        <a:xfrm>
          <a:off x="2834079" y="6118561"/>
          <a:ext cx="91440" cy="104609"/>
        </a:xfrm>
        <a:custGeom>
          <a:avLst/>
          <a:gdLst/>
          <a:ahLst/>
          <a:cxnLst/>
          <a:rect l="0" t="0" r="0" b="0"/>
          <a:pathLst>
            <a:path>
              <a:moveTo>
                <a:pt x="47938" y="0"/>
              </a:moveTo>
              <a:lnTo>
                <a:pt x="47938" y="40419"/>
              </a:lnTo>
              <a:lnTo>
                <a:pt x="45720" y="40419"/>
              </a:lnTo>
              <a:lnTo>
                <a:pt x="45720" y="104609"/>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FE6D8E06-1354-4FA6-A130-37E8A1927B3E}">
      <dsp:nvSpPr>
        <dsp:cNvPr id="0" name=""/>
        <dsp:cNvSpPr/>
      </dsp:nvSpPr>
      <dsp:spPr>
        <a:xfrm>
          <a:off x="2882018" y="4748696"/>
          <a:ext cx="139293" cy="148843"/>
        </a:xfrm>
        <a:custGeom>
          <a:avLst/>
          <a:gdLst/>
          <a:ahLst/>
          <a:cxnLst/>
          <a:rect l="0" t="0" r="0" b="0"/>
          <a:pathLst>
            <a:path>
              <a:moveTo>
                <a:pt x="139293" y="0"/>
              </a:moveTo>
              <a:lnTo>
                <a:pt x="139293" y="84653"/>
              </a:lnTo>
              <a:lnTo>
                <a:pt x="0" y="84653"/>
              </a:lnTo>
              <a:lnTo>
                <a:pt x="0" y="148843"/>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45ADEF60-6AB6-4B64-8419-89F26D58AC30}">
      <dsp:nvSpPr>
        <dsp:cNvPr id="0" name=""/>
        <dsp:cNvSpPr/>
      </dsp:nvSpPr>
      <dsp:spPr>
        <a:xfrm>
          <a:off x="1761796" y="3401054"/>
          <a:ext cx="1259515" cy="127812"/>
        </a:xfrm>
        <a:custGeom>
          <a:avLst/>
          <a:gdLst/>
          <a:ahLst/>
          <a:cxnLst/>
          <a:rect l="0" t="0" r="0" b="0"/>
          <a:pathLst>
            <a:path>
              <a:moveTo>
                <a:pt x="0" y="0"/>
              </a:moveTo>
              <a:lnTo>
                <a:pt x="0" y="63622"/>
              </a:lnTo>
              <a:lnTo>
                <a:pt x="1259515" y="63622"/>
              </a:lnTo>
              <a:lnTo>
                <a:pt x="1259515" y="127812"/>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E05D927B-03D3-43C7-8C1C-353F0EF6DD20}">
      <dsp:nvSpPr>
        <dsp:cNvPr id="0" name=""/>
        <dsp:cNvSpPr/>
      </dsp:nvSpPr>
      <dsp:spPr>
        <a:xfrm>
          <a:off x="1523267" y="4749264"/>
          <a:ext cx="357718" cy="147563"/>
        </a:xfrm>
        <a:custGeom>
          <a:avLst/>
          <a:gdLst/>
          <a:ahLst/>
          <a:cxnLst/>
          <a:rect l="0" t="0" r="0" b="0"/>
          <a:pathLst>
            <a:path>
              <a:moveTo>
                <a:pt x="0" y="0"/>
              </a:moveTo>
              <a:lnTo>
                <a:pt x="0" y="83372"/>
              </a:lnTo>
              <a:lnTo>
                <a:pt x="357718" y="83372"/>
              </a:lnTo>
              <a:lnTo>
                <a:pt x="357718" y="147563"/>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38458DB6-46A4-408C-948B-97C3D6F61559}">
      <dsp:nvSpPr>
        <dsp:cNvPr id="0" name=""/>
        <dsp:cNvSpPr/>
      </dsp:nvSpPr>
      <dsp:spPr>
        <a:xfrm>
          <a:off x="1196554" y="4749264"/>
          <a:ext cx="326713" cy="146641"/>
        </a:xfrm>
        <a:custGeom>
          <a:avLst/>
          <a:gdLst/>
          <a:ahLst/>
          <a:cxnLst/>
          <a:rect l="0" t="0" r="0" b="0"/>
          <a:pathLst>
            <a:path>
              <a:moveTo>
                <a:pt x="326713" y="0"/>
              </a:moveTo>
              <a:lnTo>
                <a:pt x="326713" y="82451"/>
              </a:lnTo>
              <a:lnTo>
                <a:pt x="0" y="82451"/>
              </a:lnTo>
              <a:lnTo>
                <a:pt x="0" y="146641"/>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E342F7CC-4E69-4BE0-99F0-B6A38CCE7389}">
      <dsp:nvSpPr>
        <dsp:cNvPr id="0" name=""/>
        <dsp:cNvSpPr/>
      </dsp:nvSpPr>
      <dsp:spPr>
        <a:xfrm>
          <a:off x="1523267" y="3401054"/>
          <a:ext cx="238528" cy="128380"/>
        </a:xfrm>
        <a:custGeom>
          <a:avLst/>
          <a:gdLst/>
          <a:ahLst/>
          <a:cxnLst/>
          <a:rect l="0" t="0" r="0" b="0"/>
          <a:pathLst>
            <a:path>
              <a:moveTo>
                <a:pt x="238528" y="0"/>
              </a:moveTo>
              <a:lnTo>
                <a:pt x="238528" y="64190"/>
              </a:lnTo>
              <a:lnTo>
                <a:pt x="0" y="64190"/>
              </a:lnTo>
              <a:lnTo>
                <a:pt x="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29D6C528-B566-4588-BED1-8578DF5F66F6}">
      <dsp:nvSpPr>
        <dsp:cNvPr id="0" name=""/>
        <dsp:cNvSpPr/>
      </dsp:nvSpPr>
      <dsp:spPr>
        <a:xfrm>
          <a:off x="279769" y="6095092"/>
          <a:ext cx="91440" cy="128380"/>
        </a:xfrm>
        <a:custGeom>
          <a:avLst/>
          <a:gdLst/>
          <a:ahLst/>
          <a:cxnLst/>
          <a:rect l="0" t="0" r="0" b="0"/>
          <a:pathLst>
            <a:path>
              <a:moveTo>
                <a:pt x="45720" y="0"/>
              </a:moveTo>
              <a:lnTo>
                <a:pt x="4572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B3426499-5C82-4660-848F-E8C47DA84476}">
      <dsp:nvSpPr>
        <dsp:cNvPr id="0" name=""/>
        <dsp:cNvSpPr/>
      </dsp:nvSpPr>
      <dsp:spPr>
        <a:xfrm>
          <a:off x="279769" y="4748073"/>
          <a:ext cx="91440" cy="128380"/>
        </a:xfrm>
        <a:custGeom>
          <a:avLst/>
          <a:gdLst/>
          <a:ahLst/>
          <a:cxnLst/>
          <a:rect l="0" t="0" r="0" b="0"/>
          <a:pathLst>
            <a:path>
              <a:moveTo>
                <a:pt x="45720" y="0"/>
              </a:moveTo>
              <a:lnTo>
                <a:pt x="4572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0C2EFFFB-309A-44FB-9837-68E6436B91D1}">
      <dsp:nvSpPr>
        <dsp:cNvPr id="0" name=""/>
        <dsp:cNvSpPr/>
      </dsp:nvSpPr>
      <dsp:spPr>
        <a:xfrm>
          <a:off x="325489" y="3401054"/>
          <a:ext cx="1436307" cy="128380"/>
        </a:xfrm>
        <a:custGeom>
          <a:avLst/>
          <a:gdLst/>
          <a:ahLst/>
          <a:cxnLst/>
          <a:rect l="0" t="0" r="0" b="0"/>
          <a:pathLst>
            <a:path>
              <a:moveTo>
                <a:pt x="1436307" y="0"/>
              </a:moveTo>
              <a:lnTo>
                <a:pt x="1436307" y="64190"/>
              </a:lnTo>
              <a:lnTo>
                <a:pt x="0" y="64190"/>
              </a:lnTo>
              <a:lnTo>
                <a:pt x="0" y="128380"/>
              </a:lnTo>
            </a:path>
          </a:pathLst>
        </a:custGeom>
        <a:noFill/>
        <a:ln w="19050" cap="flat" cmpd="sng" algn="ctr">
          <a:solidFill>
            <a:srgbClr val="EE7402"/>
          </a:solidFill>
          <a:prstDash val="solid"/>
          <a:miter lim="800000"/>
        </a:ln>
        <a:effectLst/>
      </dsp:spPr>
      <dsp:style>
        <a:lnRef idx="2">
          <a:scrgbClr r="0" g="0" b="0"/>
        </a:lnRef>
        <a:fillRef idx="0">
          <a:scrgbClr r="0" g="0" b="0"/>
        </a:fillRef>
        <a:effectRef idx="0">
          <a:scrgbClr r="0" g="0" b="0"/>
        </a:effectRef>
        <a:fontRef idx="minor"/>
      </dsp:style>
    </dsp:sp>
    <dsp:sp modelId="{6A560870-02B1-498C-A299-E0A032CD9C94}">
      <dsp:nvSpPr>
        <dsp:cNvPr id="0" name=""/>
        <dsp:cNvSpPr/>
      </dsp:nvSpPr>
      <dsp:spPr>
        <a:xfrm>
          <a:off x="1761796" y="2052844"/>
          <a:ext cx="7530444" cy="128380"/>
        </a:xfrm>
        <a:custGeom>
          <a:avLst/>
          <a:gdLst/>
          <a:ahLst/>
          <a:cxnLst/>
          <a:rect l="0" t="0" r="0" b="0"/>
          <a:pathLst>
            <a:path>
              <a:moveTo>
                <a:pt x="7530444" y="0"/>
              </a:moveTo>
              <a:lnTo>
                <a:pt x="7530444" y="63875"/>
              </a:lnTo>
              <a:lnTo>
                <a:pt x="0" y="63875"/>
              </a:lnTo>
              <a:lnTo>
                <a:pt x="0" y="128380"/>
              </a:lnTo>
            </a:path>
          </a:pathLst>
        </a:custGeom>
        <a:noFill/>
        <a:ln w="19050" cap="flat" cmpd="sng" algn="ctr">
          <a:solidFill>
            <a:srgbClr val="464643"/>
          </a:solidFill>
          <a:prstDash val="solid"/>
          <a:miter lim="800000"/>
        </a:ln>
        <a:effectLst/>
      </dsp:spPr>
      <dsp:style>
        <a:lnRef idx="2">
          <a:scrgbClr r="0" g="0" b="0"/>
        </a:lnRef>
        <a:fillRef idx="0">
          <a:scrgbClr r="0" g="0" b="0"/>
        </a:fillRef>
        <a:effectRef idx="0">
          <a:scrgbClr r="0" g="0" b="0"/>
        </a:effectRef>
        <a:fontRef idx="minor"/>
      </dsp:style>
    </dsp:sp>
    <dsp:sp modelId="{192BEA59-91B3-4099-AC2B-C5D472CE059D}">
      <dsp:nvSpPr>
        <dsp:cNvPr id="0" name=""/>
        <dsp:cNvSpPr/>
      </dsp:nvSpPr>
      <dsp:spPr>
        <a:xfrm>
          <a:off x="7397670" y="833014"/>
          <a:ext cx="3789139" cy="1219829"/>
        </a:xfrm>
        <a:prstGeom prst="rect">
          <a:avLst/>
        </a:prstGeom>
        <a:solidFill>
          <a:srgbClr val="46464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dirty="0">
              <a:latin typeface="Poppins Light" panose="00000400000000000000" pitchFamily="2" charset="0"/>
              <a:cs typeface="Poppins Light" panose="00000400000000000000" pitchFamily="2" charset="0"/>
            </a:rPr>
            <a:t>All children have a life in dignity, with love and a promising future</a:t>
          </a:r>
          <a:endParaRPr lang="nl-NL" sz="1400" kern="1200">
            <a:latin typeface="Poppins Light" panose="00000400000000000000" pitchFamily="2" charset="0"/>
            <a:cs typeface="Poppins Light" panose="00000400000000000000" pitchFamily="2" charset="0"/>
          </a:endParaRPr>
        </a:p>
      </dsp:txBody>
      <dsp:txXfrm>
        <a:off x="7397670" y="833014"/>
        <a:ext cx="3789139" cy="1219829"/>
      </dsp:txXfrm>
    </dsp:sp>
    <dsp:sp modelId="{09D4AD49-38A5-464C-9799-AD2320A14330}">
      <dsp:nvSpPr>
        <dsp:cNvPr id="0" name=""/>
        <dsp:cNvSpPr/>
      </dsp:nvSpPr>
      <dsp:spPr>
        <a:xfrm>
          <a:off x="1136690" y="2181224"/>
          <a:ext cx="1250211" cy="1219829"/>
        </a:xfrm>
        <a:prstGeom prst="rect">
          <a:avLst/>
        </a:prstGeom>
        <a:solidFill>
          <a:srgbClr val="EE740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1. </a:t>
          </a:r>
        </a:p>
        <a:p>
          <a:pPr marL="0" lvl="0" indent="0" algn="ctr" defTabSz="444500">
            <a:lnSpc>
              <a:spcPct val="90000"/>
            </a:lnSpc>
            <a:spcBef>
              <a:spcPct val="0"/>
            </a:spcBef>
            <a:spcAft>
              <a:spcPct val="35000"/>
            </a:spcAft>
            <a:buNone/>
          </a:pPr>
          <a:r>
            <a:rPr lang="nl-NL" sz="1000" kern="1200" dirty="0" err="1">
              <a:latin typeface="Poppins Light" panose="00000400000000000000" pitchFamily="2" charset="0"/>
              <a:cs typeface="Poppins Light" panose="00000400000000000000" pitchFamily="2" charset="0"/>
            </a:rPr>
            <a:t>Challenges</a:t>
          </a:r>
          <a:r>
            <a:rPr lang="nl-NL" sz="1000" kern="1200" dirty="0">
              <a:latin typeface="Poppins Light" panose="00000400000000000000" pitchFamily="2" charset="0"/>
              <a:cs typeface="Poppins Light" panose="00000400000000000000" pitchFamily="2" charset="0"/>
            </a:rPr>
            <a:t> in </a:t>
          </a:r>
          <a:r>
            <a:rPr lang="nl-NL" sz="1000" kern="1200" dirty="0" err="1">
              <a:latin typeface="Poppins Light" panose="00000400000000000000" pitchFamily="2" charset="0"/>
              <a:cs typeface="Poppins Light" panose="00000400000000000000" pitchFamily="2" charset="0"/>
            </a:rPr>
            <a:t>the</a:t>
          </a:r>
          <a:r>
            <a:rPr lang="nl-NL" sz="1000" kern="1200" dirty="0">
              <a:latin typeface="Poppins Light" panose="00000400000000000000" pitchFamily="2" charset="0"/>
              <a:cs typeface="Poppins Light" panose="00000400000000000000" pitchFamily="2" charset="0"/>
            </a:rPr>
            <a:t> community are </a:t>
          </a:r>
          <a:r>
            <a:rPr lang="nl-NL" sz="1000" kern="1200" dirty="0" err="1">
              <a:latin typeface="Poppins Light" panose="00000400000000000000" pitchFamily="2" charset="0"/>
              <a:cs typeface="Poppins Light" panose="00000400000000000000" pitchFamily="2" charset="0"/>
            </a:rPr>
            <a:t>tackled</a:t>
          </a:r>
          <a:endParaRPr lang="nl-NL" sz="1000" kern="1200" dirty="0">
            <a:latin typeface="Poppins Light" panose="00000400000000000000" pitchFamily="2" charset="0"/>
            <a:cs typeface="Poppins Light" panose="00000400000000000000" pitchFamily="2" charset="0"/>
          </a:endParaRPr>
        </a:p>
      </dsp:txBody>
      <dsp:txXfrm>
        <a:off x="1136690" y="2181224"/>
        <a:ext cx="1250211" cy="1219829"/>
      </dsp:txXfrm>
    </dsp:sp>
    <dsp:sp modelId="{055D93F3-1931-423C-8E89-E548D0E8372B}">
      <dsp:nvSpPr>
        <dsp:cNvPr id="0" name=""/>
        <dsp:cNvSpPr/>
      </dsp:nvSpPr>
      <dsp:spPr>
        <a:xfrm>
          <a:off x="11836" y="3529434"/>
          <a:ext cx="627306" cy="1218638"/>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err="1">
              <a:latin typeface="Poppins Light" panose="00000400000000000000" pitchFamily="2" charset="0"/>
              <a:cs typeface="Poppins Light" panose="00000400000000000000" pitchFamily="2" charset="0"/>
            </a:rPr>
            <a:t>1.1. CBOs</a:t>
          </a:r>
          <a:r>
            <a:rPr lang="nl-NL" sz="800" kern="1200" dirty="0">
              <a:latin typeface="Poppins Light" panose="00000400000000000000" pitchFamily="2" charset="0"/>
              <a:cs typeface="Poppins Light" panose="00000400000000000000" pitchFamily="2" charset="0"/>
            </a:rPr>
            <a:t> plan and </a:t>
          </a:r>
          <a:r>
            <a:rPr lang="nl-NL" sz="800" kern="1200" dirty="0" err="1">
              <a:latin typeface="Poppins Light" panose="00000400000000000000" pitchFamily="2" charset="0"/>
              <a:cs typeface="Poppins Light" panose="00000400000000000000" pitchFamily="2" charset="0"/>
            </a:rPr>
            <a:t>initiate</a:t>
          </a:r>
          <a:r>
            <a:rPr lang="nl-NL" sz="800" kern="1200" dirty="0">
              <a:latin typeface="Poppins Light" panose="00000400000000000000" pitchFamily="2" charset="0"/>
              <a:cs typeface="Poppins Light" panose="00000400000000000000" pitchFamily="2" charset="0"/>
            </a:rPr>
            <a:t> </a:t>
          </a:r>
          <a:r>
            <a:rPr lang="nl-NL" sz="800" kern="1200" dirty="0" err="1">
              <a:latin typeface="Poppins Light" panose="00000400000000000000" pitchFamily="2" charset="0"/>
              <a:cs typeface="Poppins Light" panose="00000400000000000000" pitchFamily="2" charset="0"/>
            </a:rPr>
            <a:t>activities</a:t>
          </a:r>
          <a:r>
            <a:rPr lang="nl-NL" sz="800" kern="1200" dirty="0">
              <a:latin typeface="Poppins Light" panose="00000400000000000000" pitchFamily="2" charset="0"/>
              <a:cs typeface="Poppins Light" panose="00000400000000000000" pitchFamily="2" charset="0"/>
            </a:rPr>
            <a:t> at community level</a:t>
          </a:r>
        </a:p>
      </dsp:txBody>
      <dsp:txXfrm>
        <a:off x="11836" y="3529434"/>
        <a:ext cx="627306" cy="1218638"/>
      </dsp:txXfrm>
    </dsp:sp>
    <dsp:sp modelId="{29246371-AB77-4B1D-8739-675F3A370C0E}">
      <dsp:nvSpPr>
        <dsp:cNvPr id="0" name=""/>
        <dsp:cNvSpPr/>
      </dsp:nvSpPr>
      <dsp:spPr>
        <a:xfrm>
          <a:off x="11529" y="4876453"/>
          <a:ext cx="627919" cy="1218638"/>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Structures </a:t>
          </a:r>
          <a:r>
            <a:rPr lang="nl-NL" sz="800" kern="1200" dirty="0" err="1">
              <a:solidFill>
                <a:sysClr val="windowText" lastClr="000000"/>
              </a:solidFill>
            </a:rPr>
            <a:t>reach</a:t>
          </a:r>
          <a:r>
            <a:rPr lang="nl-NL" sz="800" kern="1200" dirty="0">
              <a:solidFill>
                <a:sysClr val="windowText" lastClr="000000"/>
              </a:solidFill>
            </a:rPr>
            <a:t> their </a:t>
          </a:r>
          <a:r>
            <a:rPr lang="nl-NL" sz="800" kern="1200" dirty="0" err="1">
              <a:solidFill>
                <a:sysClr val="windowText" lastClr="000000"/>
              </a:solidFill>
            </a:rPr>
            <a:t>maturity</a:t>
          </a:r>
          <a:r>
            <a:rPr lang="nl-NL" sz="800" kern="1200" dirty="0">
              <a:solidFill>
                <a:sysClr val="windowText" lastClr="000000"/>
              </a:solidFill>
            </a:rPr>
            <a:t> stage</a:t>
          </a:r>
        </a:p>
      </dsp:txBody>
      <dsp:txXfrm>
        <a:off x="11529" y="4876453"/>
        <a:ext cx="627919" cy="1218638"/>
      </dsp:txXfrm>
    </dsp:sp>
    <dsp:sp modelId="{714B80BC-F846-4C59-A152-083D57D2E16A}">
      <dsp:nvSpPr>
        <dsp:cNvPr id="0" name=""/>
        <dsp:cNvSpPr/>
      </dsp:nvSpPr>
      <dsp:spPr>
        <a:xfrm>
          <a:off x="11529" y="6223472"/>
          <a:ext cx="627919" cy="1218638"/>
        </a:xfrm>
        <a:prstGeom prst="rect">
          <a:avLst/>
        </a:prstGeom>
        <a:solidFill>
          <a:srgbClr val="EE7402">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a:solidFill>
                <a:sysClr val="windowText" lastClr="000000"/>
              </a:solidFill>
            </a:rPr>
            <a:t>Community groups and structures refresh themselves and adapt to change</a:t>
          </a:r>
          <a:endParaRPr lang="nl-NL" sz="800" kern="1200" dirty="0">
            <a:solidFill>
              <a:sysClr val="windowText" lastClr="000000"/>
            </a:solidFill>
          </a:endParaRPr>
        </a:p>
      </dsp:txBody>
      <dsp:txXfrm>
        <a:off x="11529" y="6223472"/>
        <a:ext cx="627919" cy="1218638"/>
      </dsp:txXfrm>
    </dsp:sp>
    <dsp:sp modelId="{06532C50-9F3A-4064-A45F-31C0BBE79F29}">
      <dsp:nvSpPr>
        <dsp:cNvPr id="0" name=""/>
        <dsp:cNvSpPr/>
      </dsp:nvSpPr>
      <dsp:spPr>
        <a:xfrm>
          <a:off x="1140484" y="3529434"/>
          <a:ext cx="765566" cy="1219829"/>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1.2. Community members </a:t>
          </a:r>
          <a:r>
            <a:rPr lang="nl-NL" sz="800" kern="1200" dirty="0" err="1">
              <a:latin typeface="Poppins Light" panose="00000400000000000000" pitchFamily="2" charset="0"/>
              <a:cs typeface="Poppins Light" panose="00000400000000000000" pitchFamily="2" charset="0"/>
            </a:rPr>
            <a:t>participate</a:t>
          </a:r>
          <a:r>
            <a:rPr lang="nl-NL" sz="800" kern="1200" dirty="0">
              <a:latin typeface="Poppins Light" panose="00000400000000000000" pitchFamily="2" charset="0"/>
              <a:cs typeface="Poppins Light" panose="00000400000000000000" pitchFamily="2" charset="0"/>
            </a:rPr>
            <a:t> in their own development/ community led development</a:t>
          </a:r>
        </a:p>
      </dsp:txBody>
      <dsp:txXfrm>
        <a:off x="1140484" y="3529434"/>
        <a:ext cx="765566" cy="1219829"/>
      </dsp:txXfrm>
    </dsp:sp>
    <dsp:sp modelId="{D34C517F-1FB7-44ED-AE69-548D74A1DDE0}">
      <dsp:nvSpPr>
        <dsp:cNvPr id="0" name=""/>
        <dsp:cNvSpPr/>
      </dsp:nvSpPr>
      <dsp:spPr>
        <a:xfrm>
          <a:off x="882594" y="4895905"/>
          <a:ext cx="627919" cy="1219829"/>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en-US" sz="800" kern="1200" dirty="0">
              <a:solidFill>
                <a:sysClr val="windowText" lastClr="000000"/>
              </a:solidFill>
            </a:rPr>
            <a:t>Community members are (more) aware of their talents, skills and resources</a:t>
          </a:r>
          <a:endParaRPr lang="nl-NL" sz="800" kern="1200" dirty="0">
            <a:solidFill>
              <a:sysClr val="windowText" lastClr="000000"/>
            </a:solidFill>
          </a:endParaRPr>
        </a:p>
      </dsp:txBody>
      <dsp:txXfrm>
        <a:off x="882594" y="4895905"/>
        <a:ext cx="627919" cy="1219829"/>
      </dsp:txXfrm>
    </dsp:sp>
    <dsp:sp modelId="{CCC84169-3164-4ADF-B494-3508252D278B}">
      <dsp:nvSpPr>
        <dsp:cNvPr id="0" name=""/>
        <dsp:cNvSpPr/>
      </dsp:nvSpPr>
      <dsp:spPr>
        <a:xfrm>
          <a:off x="1567026" y="4896827"/>
          <a:ext cx="627919" cy="1219829"/>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are </a:t>
          </a:r>
          <a:r>
            <a:rPr lang="nl-NL" sz="800" kern="1200" dirty="0" err="1">
              <a:solidFill>
                <a:sysClr val="windowText" lastClr="000000"/>
              </a:solidFill>
            </a:rPr>
            <a:t>organized</a:t>
          </a:r>
          <a:r>
            <a:rPr lang="nl-NL" sz="800" kern="1200" dirty="0">
              <a:solidFill>
                <a:sysClr val="windowText" lastClr="000000"/>
              </a:solidFill>
            </a:rPr>
            <a:t> in groups</a:t>
          </a:r>
        </a:p>
      </dsp:txBody>
      <dsp:txXfrm>
        <a:off x="1567026" y="4896827"/>
        <a:ext cx="627919" cy="1219829"/>
      </dsp:txXfrm>
    </dsp:sp>
    <dsp:sp modelId="{E877830F-C358-40D1-A8C0-A6CCE638EBFE}">
      <dsp:nvSpPr>
        <dsp:cNvPr id="0" name=""/>
        <dsp:cNvSpPr/>
      </dsp:nvSpPr>
      <dsp:spPr>
        <a:xfrm>
          <a:off x="2707352" y="3528866"/>
          <a:ext cx="627919" cy="1219829"/>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1.3. / 2.1. Groups and structures are </a:t>
          </a:r>
          <a:r>
            <a:rPr lang="nl-NL" sz="800" kern="1200" dirty="0" err="1">
              <a:latin typeface="Poppins Light" panose="00000400000000000000" pitchFamily="2" charset="0"/>
              <a:cs typeface="Poppins Light" panose="00000400000000000000" pitchFamily="2" charset="0"/>
            </a:rPr>
            <a:t>capable</a:t>
          </a:r>
          <a:r>
            <a:rPr lang="nl-NL" sz="800" kern="1200" dirty="0">
              <a:latin typeface="Poppins Light" panose="00000400000000000000" pitchFamily="2" charset="0"/>
              <a:cs typeface="Poppins Light" panose="00000400000000000000" pitchFamily="2" charset="0"/>
            </a:rPr>
            <a:t> </a:t>
          </a:r>
          <a:r>
            <a:rPr lang="nl-NL" sz="800" kern="1200" dirty="0" err="1">
              <a:latin typeface="Poppins Light" panose="00000400000000000000" pitchFamily="2" charset="0"/>
              <a:cs typeface="Poppins Light" panose="00000400000000000000" pitchFamily="2" charset="0"/>
            </a:rPr>
            <a:t>to</a:t>
          </a:r>
          <a:r>
            <a:rPr lang="nl-NL" sz="800" kern="1200" dirty="0">
              <a:latin typeface="Poppins Light" panose="00000400000000000000" pitchFamily="2" charset="0"/>
              <a:cs typeface="Poppins Light" panose="00000400000000000000" pitchFamily="2" charset="0"/>
            </a:rPr>
            <a:t> support </a:t>
          </a:r>
          <a:r>
            <a:rPr lang="nl-NL" sz="800" kern="1200" dirty="0" err="1">
              <a:latin typeface="Poppins Light" panose="00000400000000000000" pitchFamily="2" charset="0"/>
              <a:cs typeface="Poppins Light" panose="00000400000000000000" pitchFamily="2" charset="0"/>
            </a:rPr>
            <a:t>others</a:t>
          </a:r>
          <a:endParaRPr lang="nl-NL" sz="800" kern="1200" dirty="0">
            <a:latin typeface="Poppins Light" panose="00000400000000000000" pitchFamily="2" charset="0"/>
            <a:cs typeface="Poppins Light" panose="00000400000000000000" pitchFamily="2" charset="0"/>
          </a:endParaRPr>
        </a:p>
      </dsp:txBody>
      <dsp:txXfrm>
        <a:off x="2707352" y="3528866"/>
        <a:ext cx="627919" cy="1219829"/>
      </dsp:txXfrm>
    </dsp:sp>
    <dsp:sp modelId="{2C85386C-9F3C-4A28-97EB-D8A75047BC13}">
      <dsp:nvSpPr>
        <dsp:cNvPr id="0" name=""/>
        <dsp:cNvSpPr/>
      </dsp:nvSpPr>
      <dsp:spPr>
        <a:xfrm>
          <a:off x="2568058" y="4897540"/>
          <a:ext cx="627919" cy="1221021"/>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The community has strong </a:t>
          </a:r>
          <a:r>
            <a:rPr lang="nl-NL" sz="800" kern="1200" dirty="0" err="1">
              <a:solidFill>
                <a:sysClr val="windowText" lastClr="000000"/>
              </a:solidFill>
            </a:rPr>
            <a:t>social</a:t>
          </a:r>
          <a:r>
            <a:rPr lang="nl-NL" sz="800" kern="1200" dirty="0">
              <a:solidFill>
                <a:sysClr val="windowText" lastClr="000000"/>
              </a:solidFill>
            </a:rPr>
            <a:t> </a:t>
          </a:r>
          <a:r>
            <a:rPr lang="nl-NL" sz="800" kern="1200" dirty="0" err="1">
              <a:solidFill>
                <a:sysClr val="windowText" lastClr="000000"/>
              </a:solidFill>
            </a:rPr>
            <a:t>cohesion</a:t>
          </a:r>
          <a:r>
            <a:rPr lang="nl-NL" sz="800" kern="1200" dirty="0">
              <a:solidFill>
                <a:sysClr val="windowText" lastClr="000000"/>
              </a:solidFill>
            </a:rPr>
            <a:t> and </a:t>
          </a:r>
          <a:r>
            <a:rPr lang="nl-NL" sz="800" kern="1200" dirty="0" err="1">
              <a:solidFill>
                <a:sysClr val="windowText" lastClr="000000"/>
              </a:solidFill>
            </a:rPr>
            <a:t>self-esteem</a:t>
          </a:r>
          <a:endParaRPr lang="nl-NL" sz="800" kern="1200" dirty="0">
            <a:solidFill>
              <a:sysClr val="windowText" lastClr="000000"/>
            </a:solidFill>
          </a:endParaRPr>
        </a:p>
      </dsp:txBody>
      <dsp:txXfrm>
        <a:off x="2568058" y="4897540"/>
        <a:ext cx="627919" cy="1221021"/>
      </dsp:txXfrm>
    </dsp:sp>
    <dsp:sp modelId="{96140BFA-D179-4873-B763-38C9FD1C7685}">
      <dsp:nvSpPr>
        <dsp:cNvPr id="0" name=""/>
        <dsp:cNvSpPr/>
      </dsp:nvSpPr>
      <dsp:spPr>
        <a:xfrm>
          <a:off x="2566146" y="6223171"/>
          <a:ext cx="627306" cy="1219828"/>
        </a:xfrm>
        <a:prstGeom prst="rect">
          <a:avLst/>
        </a:prstGeom>
        <a:solidFill>
          <a:srgbClr val="EE7402">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are </a:t>
          </a:r>
          <a:r>
            <a:rPr lang="nl-NL" sz="800" kern="1200" dirty="0" err="1">
              <a:solidFill>
                <a:sysClr val="windowText" lastClr="000000"/>
              </a:solidFill>
            </a:rPr>
            <a:t>organized</a:t>
          </a:r>
          <a:r>
            <a:rPr lang="nl-NL" sz="800" kern="1200" dirty="0">
              <a:solidFill>
                <a:sysClr val="windowText" lastClr="000000"/>
              </a:solidFill>
            </a:rPr>
            <a:t> in groups</a:t>
          </a:r>
        </a:p>
      </dsp:txBody>
      <dsp:txXfrm>
        <a:off x="2566146" y="6223171"/>
        <a:ext cx="627306" cy="1219828"/>
      </dsp:txXfrm>
    </dsp:sp>
    <dsp:sp modelId="{C3418B21-49B2-4406-9667-C1A444C97EE8}">
      <dsp:nvSpPr>
        <dsp:cNvPr id="0" name=""/>
        <dsp:cNvSpPr/>
      </dsp:nvSpPr>
      <dsp:spPr>
        <a:xfrm>
          <a:off x="3478342" y="4899595"/>
          <a:ext cx="1074033" cy="1221021"/>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groups and structures </a:t>
          </a:r>
          <a:r>
            <a:rPr lang="nl-NL" sz="800" kern="1200" dirty="0" err="1">
              <a:solidFill>
                <a:sysClr val="windowText" lastClr="000000"/>
              </a:solidFill>
            </a:rPr>
            <a:t>refresh</a:t>
          </a:r>
          <a:r>
            <a:rPr lang="nl-NL" sz="800" kern="1200" dirty="0">
              <a:solidFill>
                <a:sysClr val="windowText" lastClr="000000"/>
              </a:solidFill>
            </a:rPr>
            <a:t> themselves and </a:t>
          </a:r>
          <a:r>
            <a:rPr lang="nl-NL" sz="800" kern="1200" dirty="0" err="1">
              <a:solidFill>
                <a:sysClr val="windowText" lastClr="000000"/>
              </a:solidFill>
            </a:rPr>
            <a:t>adapt</a:t>
          </a:r>
          <a:r>
            <a:rPr lang="nl-NL" sz="800" kern="1200" dirty="0">
              <a:solidFill>
                <a:sysClr val="windowText" lastClr="000000"/>
              </a:solidFill>
            </a:rPr>
            <a:t> </a:t>
          </a:r>
          <a:r>
            <a:rPr lang="nl-NL" sz="800" kern="1200" dirty="0" err="1">
              <a:solidFill>
                <a:sysClr val="windowText" lastClr="000000"/>
              </a:solidFill>
            </a:rPr>
            <a:t>to</a:t>
          </a:r>
          <a:r>
            <a:rPr lang="nl-NL" sz="800" kern="1200" dirty="0">
              <a:solidFill>
                <a:sysClr val="windowText" lastClr="000000"/>
              </a:solidFill>
            </a:rPr>
            <a:t> change</a:t>
          </a:r>
        </a:p>
      </dsp:txBody>
      <dsp:txXfrm>
        <a:off x="3478342" y="4899595"/>
        <a:ext cx="1074033" cy="1221021"/>
      </dsp:txXfrm>
    </dsp:sp>
    <dsp:sp modelId="{561DEBF5-98F4-4EDE-8D97-3A72AC324346}">
      <dsp:nvSpPr>
        <dsp:cNvPr id="0" name=""/>
        <dsp:cNvSpPr/>
      </dsp:nvSpPr>
      <dsp:spPr>
        <a:xfrm>
          <a:off x="3472680" y="2179202"/>
          <a:ext cx="1248990" cy="1218638"/>
        </a:xfrm>
        <a:prstGeom prst="rect">
          <a:avLst/>
        </a:prstGeom>
        <a:solidFill>
          <a:srgbClr val="EE740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2.</a:t>
          </a:r>
        </a:p>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Communities are resilient (can </a:t>
          </a:r>
          <a:r>
            <a:rPr lang="nl-NL" sz="1000" kern="1200" dirty="0" err="1">
              <a:latin typeface="Poppins Light" panose="00000400000000000000" pitchFamily="2" charset="0"/>
              <a:cs typeface="Poppins Light" panose="00000400000000000000" pitchFamily="2" charset="0"/>
            </a:rPr>
            <a:t>cope</a:t>
          </a:r>
          <a:r>
            <a:rPr lang="nl-NL" sz="1000" kern="1200" dirty="0">
              <a:latin typeface="Poppins Light" panose="00000400000000000000" pitchFamily="2" charset="0"/>
              <a:cs typeface="Poppins Light" panose="00000400000000000000" pitchFamily="2" charset="0"/>
            </a:rPr>
            <a:t> with crises) and are </a:t>
          </a:r>
          <a:r>
            <a:rPr lang="nl-NL" sz="1000" kern="1200" dirty="0" err="1">
              <a:latin typeface="Poppins Light" panose="00000400000000000000" pitchFamily="2" charset="0"/>
              <a:cs typeface="Poppins Light" panose="00000400000000000000" pitchFamily="2" charset="0"/>
            </a:rPr>
            <a:t>stronger</a:t>
          </a:r>
          <a:endParaRPr lang="nl-NL" sz="1000" kern="1200" dirty="0">
            <a:latin typeface="Poppins Light" panose="00000400000000000000" pitchFamily="2" charset="0"/>
            <a:cs typeface="Poppins Light" panose="00000400000000000000" pitchFamily="2" charset="0"/>
          </a:endParaRPr>
        </a:p>
      </dsp:txBody>
      <dsp:txXfrm>
        <a:off x="3472680" y="2179202"/>
        <a:ext cx="1248990" cy="1218638"/>
      </dsp:txXfrm>
    </dsp:sp>
    <dsp:sp modelId="{A9BB14EA-0118-402C-8365-926147E93D8E}">
      <dsp:nvSpPr>
        <dsp:cNvPr id="0" name=""/>
        <dsp:cNvSpPr/>
      </dsp:nvSpPr>
      <dsp:spPr>
        <a:xfrm>
          <a:off x="3640765" y="3528243"/>
          <a:ext cx="660527" cy="1218638"/>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2.2. Communities cooperate with other stakeholders</a:t>
          </a:r>
        </a:p>
      </dsp:txBody>
      <dsp:txXfrm>
        <a:off x="3640765" y="3528243"/>
        <a:ext cx="660527" cy="1218638"/>
      </dsp:txXfrm>
    </dsp:sp>
    <dsp:sp modelId="{6627899B-1A76-4B29-8E8F-3FFCFF42CB6C}">
      <dsp:nvSpPr>
        <dsp:cNvPr id="0" name=""/>
        <dsp:cNvSpPr/>
      </dsp:nvSpPr>
      <dsp:spPr>
        <a:xfrm>
          <a:off x="4430176" y="3528243"/>
          <a:ext cx="627306" cy="1219828"/>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2.3. Structures </a:t>
          </a:r>
          <a:r>
            <a:rPr lang="nl-NL" sz="800" kern="1200" dirty="0" err="1">
              <a:latin typeface="Poppins Light" panose="00000400000000000000" pitchFamily="2" charset="0"/>
              <a:cs typeface="Poppins Light" panose="00000400000000000000" pitchFamily="2" charset="0"/>
            </a:rPr>
            <a:t>reach</a:t>
          </a:r>
          <a:r>
            <a:rPr lang="nl-NL" sz="800" kern="1200" dirty="0">
              <a:latin typeface="Poppins Light" panose="00000400000000000000" pitchFamily="2" charset="0"/>
              <a:cs typeface="Poppins Light" panose="00000400000000000000" pitchFamily="2" charset="0"/>
            </a:rPr>
            <a:t> their </a:t>
          </a:r>
          <a:r>
            <a:rPr lang="nl-NL" sz="800" kern="1200" dirty="0" err="1">
              <a:latin typeface="Poppins Light" panose="00000400000000000000" pitchFamily="2" charset="0"/>
              <a:cs typeface="Poppins Light" panose="00000400000000000000" pitchFamily="2" charset="0"/>
            </a:rPr>
            <a:t>maturity</a:t>
          </a:r>
          <a:r>
            <a:rPr lang="nl-NL" sz="800" kern="1200" dirty="0">
              <a:latin typeface="Poppins Light" panose="00000400000000000000" pitchFamily="2" charset="0"/>
              <a:cs typeface="Poppins Light" panose="00000400000000000000" pitchFamily="2" charset="0"/>
            </a:rPr>
            <a:t> stage</a:t>
          </a:r>
        </a:p>
      </dsp:txBody>
      <dsp:txXfrm>
        <a:off x="4430176" y="3528243"/>
        <a:ext cx="627306" cy="1219828"/>
      </dsp:txXfrm>
    </dsp:sp>
    <dsp:sp modelId="{C5B8BB41-D66B-43AC-8F1F-91DEF19F3296}">
      <dsp:nvSpPr>
        <dsp:cNvPr id="0" name=""/>
        <dsp:cNvSpPr/>
      </dsp:nvSpPr>
      <dsp:spPr>
        <a:xfrm>
          <a:off x="5269711" y="2181224"/>
          <a:ext cx="1250211" cy="1219829"/>
        </a:xfrm>
        <a:prstGeom prst="rect">
          <a:avLst/>
        </a:prstGeom>
        <a:solidFill>
          <a:srgbClr val="B1003B"/>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3. </a:t>
          </a:r>
        </a:p>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Community members have </a:t>
          </a:r>
          <a:r>
            <a:rPr lang="nl-NL" sz="1000" kern="1200" dirty="0" err="1">
              <a:latin typeface="Poppins Light" panose="00000400000000000000" pitchFamily="2" charset="0"/>
              <a:cs typeface="Poppins Light" panose="00000400000000000000" pitchFamily="2" charset="0"/>
            </a:rPr>
            <a:t>increased</a:t>
          </a:r>
          <a:r>
            <a:rPr lang="nl-NL" sz="1000" kern="1200" dirty="0">
              <a:latin typeface="Poppins Light" panose="00000400000000000000" pitchFamily="2" charset="0"/>
              <a:cs typeface="Poppins Light" panose="00000400000000000000" pitchFamily="2" charset="0"/>
            </a:rPr>
            <a:t> access </a:t>
          </a:r>
          <a:r>
            <a:rPr lang="nl-NL" sz="1000" kern="1200" dirty="0" err="1">
              <a:latin typeface="Poppins Light" panose="00000400000000000000" pitchFamily="2" charset="0"/>
              <a:cs typeface="Poppins Light" panose="00000400000000000000" pitchFamily="2" charset="0"/>
            </a:rPr>
            <a:t>to</a:t>
          </a:r>
          <a:r>
            <a:rPr lang="nl-NL" sz="1000" kern="1200" dirty="0">
              <a:latin typeface="Poppins Light" panose="00000400000000000000" pitchFamily="2" charset="0"/>
              <a:cs typeface="Poppins Light" panose="00000400000000000000" pitchFamily="2" charset="0"/>
            </a:rPr>
            <a:t> services</a:t>
          </a:r>
        </a:p>
      </dsp:txBody>
      <dsp:txXfrm>
        <a:off x="5269711" y="2181224"/>
        <a:ext cx="1250211" cy="1219829"/>
      </dsp:txXfrm>
    </dsp:sp>
    <dsp:sp modelId="{DEE1E7A6-A687-4BF1-845C-A17E7A7A9CF7}">
      <dsp:nvSpPr>
        <dsp:cNvPr id="0" name=""/>
        <dsp:cNvSpPr/>
      </dsp:nvSpPr>
      <dsp:spPr>
        <a:xfrm>
          <a:off x="5186491" y="3529434"/>
          <a:ext cx="627919" cy="1219829"/>
        </a:xfrm>
        <a:prstGeom prst="rect">
          <a:avLst/>
        </a:prstGeom>
        <a:solidFill>
          <a:srgbClr val="B1003B">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err="1">
              <a:latin typeface="Poppins Light" panose="00000400000000000000" pitchFamily="2" charset="0"/>
              <a:cs typeface="Poppins Light" panose="00000400000000000000" pitchFamily="2" charset="0"/>
            </a:rPr>
            <a:t>3.1. CBOs</a:t>
          </a:r>
          <a:r>
            <a:rPr lang="nl-NL" sz="800" kern="1200" dirty="0">
              <a:latin typeface="Poppins Light" panose="00000400000000000000" pitchFamily="2" charset="0"/>
              <a:cs typeface="Poppins Light" panose="00000400000000000000" pitchFamily="2" charset="0"/>
            </a:rPr>
            <a:t> </a:t>
          </a:r>
          <a:r>
            <a:rPr lang="nl-NL" sz="800" kern="1200" dirty="0" err="1">
              <a:latin typeface="Poppins Light" panose="00000400000000000000" pitchFamily="2" charset="0"/>
              <a:cs typeface="Poppins Light" panose="00000400000000000000" pitchFamily="2" charset="0"/>
            </a:rPr>
            <a:t>collaborate</a:t>
          </a:r>
          <a:r>
            <a:rPr lang="nl-NL" sz="800" kern="1200" dirty="0">
              <a:latin typeface="Poppins Light" panose="00000400000000000000" pitchFamily="2" charset="0"/>
              <a:cs typeface="Poppins Light" panose="00000400000000000000" pitchFamily="2" charset="0"/>
            </a:rPr>
            <a:t> with </a:t>
          </a:r>
          <a:r>
            <a:rPr lang="nl-NL" sz="800" kern="1200" dirty="0" err="1">
              <a:latin typeface="Poppins Light" panose="00000400000000000000" pitchFamily="2" charset="0"/>
              <a:cs typeface="Poppins Light" panose="00000400000000000000" pitchFamily="2" charset="0"/>
            </a:rPr>
            <a:t>government</a:t>
          </a:r>
          <a:endParaRPr lang="nl-NL" sz="800" kern="1200" dirty="0">
            <a:latin typeface="Poppins Light" panose="00000400000000000000" pitchFamily="2" charset="0"/>
            <a:cs typeface="Poppins Light" panose="00000400000000000000" pitchFamily="2" charset="0"/>
          </a:endParaRPr>
        </a:p>
      </dsp:txBody>
      <dsp:txXfrm>
        <a:off x="5186491" y="3529434"/>
        <a:ext cx="627919" cy="1219829"/>
      </dsp:txXfrm>
    </dsp:sp>
    <dsp:sp modelId="{800BF147-21F5-47EE-95BE-C5CECDE42A53}">
      <dsp:nvSpPr>
        <dsp:cNvPr id="0" name=""/>
        <dsp:cNvSpPr/>
      </dsp:nvSpPr>
      <dsp:spPr>
        <a:xfrm>
          <a:off x="5186491" y="4877645"/>
          <a:ext cx="627919" cy="1219829"/>
        </a:xfrm>
        <a:prstGeom prst="rect">
          <a:avLst/>
        </a:prstGeom>
        <a:solidFill>
          <a:srgbClr val="B1003B">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err="1">
              <a:solidFill>
                <a:sysClr val="windowText" lastClr="000000"/>
              </a:solidFill>
            </a:rPr>
            <a:t>CBOs</a:t>
          </a:r>
          <a:r>
            <a:rPr lang="nl-NL" sz="800" kern="1200" dirty="0">
              <a:solidFill>
                <a:sysClr val="windowText" lastClr="000000"/>
              </a:solidFill>
            </a:rPr>
            <a:t> are </a:t>
          </a:r>
          <a:r>
            <a:rPr lang="nl-NL" sz="800" kern="1200" dirty="0" err="1">
              <a:solidFill>
                <a:sysClr val="windowText" lastClr="000000"/>
              </a:solidFill>
            </a:rPr>
            <a:t>established</a:t>
          </a:r>
          <a:endParaRPr lang="nl-NL" sz="800" kern="1200" dirty="0">
            <a:solidFill>
              <a:sysClr val="windowText" lastClr="000000"/>
            </a:solidFill>
          </a:endParaRPr>
        </a:p>
      </dsp:txBody>
      <dsp:txXfrm>
        <a:off x="5186491" y="4877645"/>
        <a:ext cx="627919" cy="1219829"/>
      </dsp:txXfrm>
    </dsp:sp>
    <dsp:sp modelId="{351A899E-D8D4-4450-92EE-5C6CA070C677}">
      <dsp:nvSpPr>
        <dsp:cNvPr id="0" name=""/>
        <dsp:cNvSpPr/>
      </dsp:nvSpPr>
      <dsp:spPr>
        <a:xfrm>
          <a:off x="5943419" y="3529434"/>
          <a:ext cx="659723" cy="1219829"/>
        </a:xfrm>
        <a:prstGeom prst="rect">
          <a:avLst/>
        </a:prstGeom>
        <a:solidFill>
          <a:srgbClr val="B1003B">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3.2 Links with other stakeholders/cooperation with </a:t>
          </a:r>
          <a:r>
            <a:rPr lang="nl-NL" sz="800" kern="1200" dirty="0" err="1">
              <a:latin typeface="Poppins Light" panose="00000400000000000000" pitchFamily="2" charset="0"/>
              <a:cs typeface="Poppins Light" panose="00000400000000000000" pitchFamily="2" charset="0"/>
            </a:rPr>
            <a:t>external</a:t>
          </a:r>
          <a:r>
            <a:rPr lang="nl-NL" sz="800" kern="1200" dirty="0">
              <a:latin typeface="Poppins Light" panose="00000400000000000000" pitchFamily="2" charset="0"/>
              <a:cs typeface="Poppins Light" panose="00000400000000000000" pitchFamily="2" charset="0"/>
            </a:rPr>
            <a:t> stakeholders</a:t>
          </a:r>
        </a:p>
      </dsp:txBody>
      <dsp:txXfrm>
        <a:off x="5943419" y="3529434"/>
        <a:ext cx="659723" cy="1219829"/>
      </dsp:txXfrm>
    </dsp:sp>
    <dsp:sp modelId="{8FB334EE-C513-4507-AE09-3998AAF4C8B3}">
      <dsp:nvSpPr>
        <dsp:cNvPr id="0" name=""/>
        <dsp:cNvSpPr/>
      </dsp:nvSpPr>
      <dsp:spPr>
        <a:xfrm>
          <a:off x="5959628" y="4877645"/>
          <a:ext cx="627306" cy="1218638"/>
        </a:xfrm>
        <a:prstGeom prst="rect">
          <a:avLst/>
        </a:prstGeom>
        <a:solidFill>
          <a:srgbClr val="B1003B">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groups and structures </a:t>
          </a:r>
          <a:r>
            <a:rPr lang="nl-NL" sz="800" kern="1200" dirty="0" err="1">
              <a:solidFill>
                <a:sysClr val="windowText" lastClr="000000"/>
              </a:solidFill>
            </a:rPr>
            <a:t>refresh</a:t>
          </a:r>
          <a:r>
            <a:rPr lang="nl-NL" sz="800" kern="1200" dirty="0">
              <a:solidFill>
                <a:sysClr val="windowText" lastClr="000000"/>
              </a:solidFill>
            </a:rPr>
            <a:t> themselves and </a:t>
          </a:r>
          <a:r>
            <a:rPr lang="nl-NL" sz="800" kern="1200" dirty="0" err="1">
              <a:solidFill>
                <a:sysClr val="windowText" lastClr="000000"/>
              </a:solidFill>
            </a:rPr>
            <a:t>adapt</a:t>
          </a:r>
          <a:r>
            <a:rPr lang="nl-NL" sz="800" kern="1200" dirty="0">
              <a:solidFill>
                <a:sysClr val="windowText" lastClr="000000"/>
              </a:solidFill>
            </a:rPr>
            <a:t> </a:t>
          </a:r>
          <a:r>
            <a:rPr lang="nl-NL" sz="800" kern="1200" dirty="0" err="1">
              <a:solidFill>
                <a:sysClr val="windowText" lastClr="000000"/>
              </a:solidFill>
            </a:rPr>
            <a:t>to</a:t>
          </a:r>
          <a:r>
            <a:rPr lang="nl-NL" sz="800" kern="1200" dirty="0">
              <a:solidFill>
                <a:sysClr val="windowText" lastClr="000000"/>
              </a:solidFill>
            </a:rPr>
            <a:t> change</a:t>
          </a:r>
        </a:p>
      </dsp:txBody>
      <dsp:txXfrm>
        <a:off x="5959628" y="4877645"/>
        <a:ext cx="627306" cy="1218638"/>
      </dsp:txXfrm>
    </dsp:sp>
    <dsp:sp modelId="{505ADB6F-BDCB-4D40-B49A-1935C1ED89DE}">
      <dsp:nvSpPr>
        <dsp:cNvPr id="0" name=""/>
        <dsp:cNvSpPr/>
      </dsp:nvSpPr>
      <dsp:spPr>
        <a:xfrm>
          <a:off x="7556399" y="2181224"/>
          <a:ext cx="1250211" cy="1219829"/>
        </a:xfrm>
        <a:prstGeom prst="rect">
          <a:avLst/>
        </a:prstGeom>
        <a:solidFill>
          <a:srgbClr val="BAD9D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solidFill>
                <a:sysClr val="windowText" lastClr="000000"/>
              </a:solidFill>
              <a:latin typeface="Poppins Light" panose="00000400000000000000" pitchFamily="2" charset="0"/>
              <a:cs typeface="Poppins Light" panose="00000400000000000000" pitchFamily="2" charset="0"/>
            </a:rPr>
            <a:t>4.  </a:t>
          </a:r>
        </a:p>
        <a:p>
          <a:pPr marL="0" lvl="0" indent="0" algn="ctr" defTabSz="444500">
            <a:lnSpc>
              <a:spcPct val="90000"/>
            </a:lnSpc>
            <a:spcBef>
              <a:spcPct val="0"/>
            </a:spcBef>
            <a:spcAft>
              <a:spcPct val="35000"/>
            </a:spcAft>
            <a:buNone/>
          </a:pPr>
          <a:r>
            <a:rPr lang="nl-NL" sz="1000" kern="1200" dirty="0">
              <a:solidFill>
                <a:sysClr val="windowText" lastClr="000000"/>
              </a:solidFill>
              <a:latin typeface="Poppins Light" panose="00000400000000000000" pitchFamily="2" charset="0"/>
              <a:cs typeface="Poppins Light" panose="00000400000000000000" pitchFamily="2" charset="0"/>
            </a:rPr>
            <a:t>Children are protected by laws, policies and systems</a:t>
          </a:r>
        </a:p>
      </dsp:txBody>
      <dsp:txXfrm>
        <a:off x="7556399" y="2181224"/>
        <a:ext cx="1250211" cy="1219829"/>
      </dsp:txXfrm>
    </dsp:sp>
    <dsp:sp modelId="{A6D0BA71-401A-4BED-921F-A28E3B4C5433}">
      <dsp:nvSpPr>
        <dsp:cNvPr id="0" name=""/>
        <dsp:cNvSpPr/>
      </dsp:nvSpPr>
      <dsp:spPr>
        <a:xfrm>
          <a:off x="6722863" y="3529434"/>
          <a:ext cx="627919" cy="1219829"/>
        </a:xfrm>
        <a:prstGeom prst="rect">
          <a:avLst/>
        </a:prstGeom>
        <a:solidFill>
          <a:srgbClr val="BAD9D4">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latin typeface="Poppins Light" panose="00000400000000000000" pitchFamily="2" charset="0"/>
              <a:cs typeface="Poppins Light" panose="00000400000000000000" pitchFamily="2" charset="0"/>
            </a:rPr>
            <a:t>4.1. Children know where to go in case they need help</a:t>
          </a:r>
        </a:p>
      </dsp:txBody>
      <dsp:txXfrm>
        <a:off x="6722863" y="3529434"/>
        <a:ext cx="627919" cy="1219829"/>
      </dsp:txXfrm>
    </dsp:sp>
    <dsp:sp modelId="{D74EB43C-DB7A-4109-8073-BA1CAD2A8449}">
      <dsp:nvSpPr>
        <dsp:cNvPr id="0" name=""/>
        <dsp:cNvSpPr/>
      </dsp:nvSpPr>
      <dsp:spPr>
        <a:xfrm>
          <a:off x="6889132" y="4877645"/>
          <a:ext cx="627919" cy="1219829"/>
        </a:xfrm>
        <a:prstGeom prst="rect">
          <a:avLst/>
        </a:prstGeom>
        <a:solidFill>
          <a:srgbClr val="BAD9D4">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(including children) have knowledge on the rights of children</a:t>
          </a:r>
        </a:p>
      </dsp:txBody>
      <dsp:txXfrm>
        <a:off x="6889132" y="4877645"/>
        <a:ext cx="627919" cy="1219829"/>
      </dsp:txXfrm>
    </dsp:sp>
    <dsp:sp modelId="{2107EE60-71FA-4958-8ADC-2FB0A29CADFD}">
      <dsp:nvSpPr>
        <dsp:cNvPr id="0" name=""/>
        <dsp:cNvSpPr/>
      </dsp:nvSpPr>
      <dsp:spPr>
        <a:xfrm>
          <a:off x="7489080" y="3529434"/>
          <a:ext cx="627919" cy="1219829"/>
        </a:xfrm>
        <a:prstGeom prst="rect">
          <a:avLst/>
        </a:prstGeom>
        <a:solidFill>
          <a:srgbClr val="BAD9D4">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latin typeface="Poppins Light" panose="00000400000000000000" pitchFamily="2" charset="0"/>
              <a:cs typeface="Poppins Light" panose="00000400000000000000" pitchFamily="2" charset="0"/>
            </a:rPr>
            <a:t>4.2. Community members develop child protection (by)laws</a:t>
          </a:r>
        </a:p>
      </dsp:txBody>
      <dsp:txXfrm>
        <a:off x="7489080" y="3529434"/>
        <a:ext cx="627919" cy="1219829"/>
      </dsp:txXfrm>
    </dsp:sp>
    <dsp:sp modelId="{BF8838C2-1647-4BB3-B236-9F69925BE541}">
      <dsp:nvSpPr>
        <dsp:cNvPr id="0" name=""/>
        <dsp:cNvSpPr/>
      </dsp:nvSpPr>
      <dsp:spPr>
        <a:xfrm>
          <a:off x="7646060" y="4877645"/>
          <a:ext cx="627919" cy="1219829"/>
        </a:xfrm>
        <a:prstGeom prst="rect">
          <a:avLst/>
        </a:prstGeom>
        <a:solidFill>
          <a:srgbClr val="BAD9D4">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Links with other stakeholders/ cooperation with external actors / other stakeholders</a:t>
          </a:r>
        </a:p>
      </dsp:txBody>
      <dsp:txXfrm>
        <a:off x="7646060" y="4877645"/>
        <a:ext cx="627919" cy="1219829"/>
      </dsp:txXfrm>
    </dsp:sp>
    <dsp:sp modelId="{646B13B6-1B3F-476A-9C61-2552973BF736}">
      <dsp:nvSpPr>
        <dsp:cNvPr id="0" name=""/>
        <dsp:cNvSpPr/>
      </dsp:nvSpPr>
      <dsp:spPr>
        <a:xfrm>
          <a:off x="8246009" y="3529434"/>
          <a:ext cx="627919" cy="1219829"/>
        </a:xfrm>
        <a:prstGeom prst="rect">
          <a:avLst/>
        </a:prstGeom>
        <a:solidFill>
          <a:srgbClr val="BAD9D4">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latin typeface="Poppins Light" panose="00000400000000000000" pitchFamily="2" charset="0"/>
              <a:cs typeface="Poppins Light" panose="00000400000000000000" pitchFamily="2" charset="0"/>
            </a:rPr>
            <a:t>4.3. Community members, including children lobby for the rights of children</a:t>
          </a:r>
        </a:p>
      </dsp:txBody>
      <dsp:txXfrm>
        <a:off x="8246009" y="3529434"/>
        <a:ext cx="627919" cy="1219829"/>
      </dsp:txXfrm>
    </dsp:sp>
    <dsp:sp modelId="{995D5103-EB21-41C5-8A9E-191BF807D918}">
      <dsp:nvSpPr>
        <dsp:cNvPr id="0" name=""/>
        <dsp:cNvSpPr/>
      </dsp:nvSpPr>
      <dsp:spPr>
        <a:xfrm>
          <a:off x="8402989" y="4877645"/>
          <a:ext cx="627919" cy="1219829"/>
        </a:xfrm>
        <a:prstGeom prst="rect">
          <a:avLst/>
        </a:prstGeom>
        <a:solidFill>
          <a:srgbClr val="BAD9D4">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(including children) have knowledge on the rights of children</a:t>
          </a:r>
        </a:p>
      </dsp:txBody>
      <dsp:txXfrm>
        <a:off x="8402989" y="4877645"/>
        <a:ext cx="627919" cy="1219829"/>
      </dsp:txXfrm>
    </dsp:sp>
    <dsp:sp modelId="{51E2DB84-C8DA-45C9-B306-BFACEFD4F85A}">
      <dsp:nvSpPr>
        <dsp:cNvPr id="0" name=""/>
        <dsp:cNvSpPr/>
      </dsp:nvSpPr>
      <dsp:spPr>
        <a:xfrm>
          <a:off x="9002938" y="3529434"/>
          <a:ext cx="627919" cy="1219829"/>
        </a:xfrm>
        <a:prstGeom prst="rect">
          <a:avLst/>
        </a:prstGeom>
        <a:solidFill>
          <a:srgbClr val="BAD9D4">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latin typeface="Poppins Light" panose="00000400000000000000" pitchFamily="2" charset="0"/>
              <a:cs typeface="Poppins Light" panose="00000400000000000000" pitchFamily="2" charset="0"/>
            </a:rPr>
            <a:t>4.4. Child Protection Committees identify child protection issues</a:t>
          </a:r>
        </a:p>
      </dsp:txBody>
      <dsp:txXfrm>
        <a:off x="9002938" y="3529434"/>
        <a:ext cx="627919" cy="1219829"/>
      </dsp:txXfrm>
    </dsp:sp>
    <dsp:sp modelId="{DC4AF892-C5AB-4B2A-A345-DA28D8B79129}">
      <dsp:nvSpPr>
        <dsp:cNvPr id="0" name=""/>
        <dsp:cNvSpPr/>
      </dsp:nvSpPr>
      <dsp:spPr>
        <a:xfrm>
          <a:off x="9178495" y="4849778"/>
          <a:ext cx="627919" cy="1219829"/>
        </a:xfrm>
        <a:prstGeom prst="rect">
          <a:avLst/>
        </a:prstGeom>
        <a:solidFill>
          <a:srgbClr val="BAD9D4">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 Protection Committees are established and strenghened</a:t>
          </a:r>
        </a:p>
      </dsp:txBody>
      <dsp:txXfrm>
        <a:off x="9178495" y="4849778"/>
        <a:ext cx="627919" cy="1219829"/>
      </dsp:txXfrm>
    </dsp:sp>
    <dsp:sp modelId="{A7083389-7227-4625-851B-10D73569ACEA}">
      <dsp:nvSpPr>
        <dsp:cNvPr id="0" name=""/>
        <dsp:cNvSpPr/>
      </dsp:nvSpPr>
      <dsp:spPr>
        <a:xfrm>
          <a:off x="11091803" y="2181224"/>
          <a:ext cx="1250211" cy="1218638"/>
        </a:xfrm>
        <a:prstGeom prst="rect">
          <a:avLst/>
        </a:prstGeom>
        <a:solidFill>
          <a:srgbClr val="EE740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5. </a:t>
          </a:r>
        </a:p>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Parents are able to take care of themselves and their children</a:t>
          </a:r>
        </a:p>
      </dsp:txBody>
      <dsp:txXfrm>
        <a:off x="11091803" y="2181224"/>
        <a:ext cx="1250211" cy="1218638"/>
      </dsp:txXfrm>
    </dsp:sp>
    <dsp:sp modelId="{163A60E5-BA54-44A2-922B-36EA19B351BC}">
      <dsp:nvSpPr>
        <dsp:cNvPr id="0" name=""/>
        <dsp:cNvSpPr/>
      </dsp:nvSpPr>
      <dsp:spPr>
        <a:xfrm>
          <a:off x="10673649" y="3528243"/>
          <a:ext cx="627919" cy="1218638"/>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5.1. Families have an increased income</a:t>
          </a:r>
        </a:p>
      </dsp:txBody>
      <dsp:txXfrm>
        <a:off x="10673649" y="3528243"/>
        <a:ext cx="627919" cy="1218638"/>
      </dsp:txXfrm>
    </dsp:sp>
    <dsp:sp modelId="{B9B5CDD6-C5DA-4DB4-9E3C-36372D2E9CA7}">
      <dsp:nvSpPr>
        <dsp:cNvPr id="0" name=""/>
        <dsp:cNvSpPr/>
      </dsp:nvSpPr>
      <dsp:spPr>
        <a:xfrm>
          <a:off x="9916846" y="4875262"/>
          <a:ext cx="627919" cy="1218638"/>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Diversified and sufficient food production</a:t>
          </a:r>
        </a:p>
      </dsp:txBody>
      <dsp:txXfrm>
        <a:off x="9916846" y="4875262"/>
        <a:ext cx="627919" cy="1218638"/>
      </dsp:txXfrm>
    </dsp:sp>
    <dsp:sp modelId="{11CAA956-0696-409B-907F-5A55B5B2C5DD}">
      <dsp:nvSpPr>
        <dsp:cNvPr id="0" name=""/>
        <dsp:cNvSpPr/>
      </dsp:nvSpPr>
      <dsp:spPr>
        <a:xfrm>
          <a:off x="9982006" y="6222281"/>
          <a:ext cx="627919" cy="1218638"/>
        </a:xfrm>
        <a:prstGeom prst="rect">
          <a:avLst/>
        </a:prstGeom>
        <a:solidFill>
          <a:srgbClr val="EE7402">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Farmers have developed a vision for their farms / agricultural businesses</a:t>
          </a:r>
        </a:p>
      </dsp:txBody>
      <dsp:txXfrm>
        <a:off x="9982006" y="6222281"/>
        <a:ext cx="627919" cy="1218638"/>
      </dsp:txXfrm>
    </dsp:sp>
    <dsp:sp modelId="{2E898AF7-235F-4025-8B3D-C8D4E284F0B5}">
      <dsp:nvSpPr>
        <dsp:cNvPr id="0" name=""/>
        <dsp:cNvSpPr/>
      </dsp:nvSpPr>
      <dsp:spPr>
        <a:xfrm>
          <a:off x="10673649" y="4875262"/>
          <a:ext cx="627919" cy="1218638"/>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have access to loan, business services and inputs (for their businesses)</a:t>
          </a:r>
        </a:p>
      </dsp:txBody>
      <dsp:txXfrm>
        <a:off x="10673649" y="4875262"/>
        <a:ext cx="627919" cy="1218638"/>
      </dsp:txXfrm>
    </dsp:sp>
    <dsp:sp modelId="{918D4CFC-0FAC-4A9F-AC84-C924A8EF50EE}">
      <dsp:nvSpPr>
        <dsp:cNvPr id="0" name=""/>
        <dsp:cNvSpPr/>
      </dsp:nvSpPr>
      <dsp:spPr>
        <a:xfrm>
          <a:off x="10894905" y="6185555"/>
          <a:ext cx="627919" cy="719187"/>
        </a:xfrm>
        <a:prstGeom prst="rect">
          <a:avLst/>
        </a:prstGeom>
        <a:solidFill>
          <a:srgbClr val="EE7402">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are organized in groups</a:t>
          </a:r>
        </a:p>
      </dsp:txBody>
      <dsp:txXfrm>
        <a:off x="10894905" y="6185555"/>
        <a:ext cx="627919" cy="719187"/>
      </dsp:txXfrm>
    </dsp:sp>
    <dsp:sp modelId="{9C9DAF0F-868F-4919-912B-68BD2603A97F}">
      <dsp:nvSpPr>
        <dsp:cNvPr id="0" name=""/>
        <dsp:cNvSpPr/>
      </dsp:nvSpPr>
      <dsp:spPr>
        <a:xfrm>
          <a:off x="10933128" y="7091173"/>
          <a:ext cx="627919" cy="940225"/>
        </a:xfrm>
        <a:prstGeom prst="rect">
          <a:avLst/>
        </a:prstGeom>
        <a:solidFill>
          <a:srgbClr val="EE7402">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Links with other stakeholders/ cooperation with external actors/ other stakeholders</a:t>
          </a:r>
        </a:p>
      </dsp:txBody>
      <dsp:txXfrm>
        <a:off x="10933128" y="7091173"/>
        <a:ext cx="627919" cy="940225"/>
      </dsp:txXfrm>
    </dsp:sp>
    <dsp:sp modelId="{60E97539-37BA-42DE-9750-375FFA7D152F}">
      <dsp:nvSpPr>
        <dsp:cNvPr id="0" name=""/>
        <dsp:cNvSpPr/>
      </dsp:nvSpPr>
      <dsp:spPr>
        <a:xfrm>
          <a:off x="11430452" y="4875262"/>
          <a:ext cx="627919" cy="1218638"/>
        </a:xfrm>
        <a:prstGeom prst="rect">
          <a:avLst/>
        </a:prstGeom>
        <a:solidFill>
          <a:srgbClr val="EE7402">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Household members fulfill their role in taking care of the household</a:t>
          </a:r>
        </a:p>
      </dsp:txBody>
      <dsp:txXfrm>
        <a:off x="11430452" y="4875262"/>
        <a:ext cx="627919" cy="1218638"/>
      </dsp:txXfrm>
    </dsp:sp>
    <dsp:sp modelId="{E4E7759A-AD4A-4C2D-B7F2-7A40B814A9DA}">
      <dsp:nvSpPr>
        <dsp:cNvPr id="0" name=""/>
        <dsp:cNvSpPr/>
      </dsp:nvSpPr>
      <dsp:spPr>
        <a:xfrm>
          <a:off x="11996284" y="3528243"/>
          <a:ext cx="763885" cy="1180556"/>
        </a:xfrm>
        <a:prstGeom prst="rect">
          <a:avLst/>
        </a:prstGeom>
        <a:solidFill>
          <a:srgbClr val="EE7402">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5.2. Parents/caretakers  provide a safe, nourishing and stimulating home environment</a:t>
          </a:r>
        </a:p>
      </dsp:txBody>
      <dsp:txXfrm>
        <a:off x="11996284" y="3528243"/>
        <a:ext cx="763885" cy="1180556"/>
      </dsp:txXfrm>
    </dsp:sp>
    <dsp:sp modelId="{0812A99D-D8C0-4C8B-8319-722912525258}">
      <dsp:nvSpPr>
        <dsp:cNvPr id="0" name=""/>
        <dsp:cNvSpPr/>
      </dsp:nvSpPr>
      <dsp:spPr>
        <a:xfrm>
          <a:off x="12190784" y="6017116"/>
          <a:ext cx="627919" cy="1218638"/>
        </a:xfrm>
        <a:prstGeom prst="rect">
          <a:avLst/>
        </a:prstGeom>
        <a:solidFill>
          <a:srgbClr val="EE7402">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Parents/caretakers are equipped with postive parenting skills</a:t>
          </a:r>
        </a:p>
      </dsp:txBody>
      <dsp:txXfrm>
        <a:off x="12190784" y="6017116"/>
        <a:ext cx="627919" cy="1218638"/>
      </dsp:txXfrm>
    </dsp:sp>
    <dsp:sp modelId="{88A2A949-67DA-4822-8BBE-9355476B22B9}">
      <dsp:nvSpPr>
        <dsp:cNvPr id="0" name=""/>
        <dsp:cNvSpPr/>
      </dsp:nvSpPr>
      <dsp:spPr>
        <a:xfrm>
          <a:off x="13768738" y="2181224"/>
          <a:ext cx="1250211" cy="1219829"/>
        </a:xfrm>
        <a:prstGeom prst="rect">
          <a:avLst/>
        </a:prstGeom>
        <a:solidFill>
          <a:srgbClr val="B1003B"/>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6. </a:t>
          </a:r>
        </a:p>
        <a:p>
          <a:pPr marL="0" lvl="0" indent="0" algn="ctr" defTabSz="444500">
            <a:lnSpc>
              <a:spcPct val="90000"/>
            </a:lnSpc>
            <a:spcBef>
              <a:spcPct val="0"/>
            </a:spcBef>
            <a:spcAft>
              <a:spcPct val="35000"/>
            </a:spcAft>
            <a:buNone/>
          </a:pPr>
          <a:r>
            <a:rPr lang="nl-NL" sz="1000" kern="1200" dirty="0">
              <a:latin typeface="Poppins Light" panose="00000400000000000000" pitchFamily="2" charset="0"/>
              <a:cs typeface="Poppins Light" panose="00000400000000000000" pitchFamily="2" charset="0"/>
            </a:rPr>
            <a:t>Children are resilient to overcome barriers and are prepared for the future</a:t>
          </a:r>
        </a:p>
      </dsp:txBody>
      <dsp:txXfrm>
        <a:off x="13768738" y="2181224"/>
        <a:ext cx="1250211" cy="1219829"/>
      </dsp:txXfrm>
    </dsp:sp>
    <dsp:sp modelId="{B46B6637-967B-4476-9606-204FB16B6FFB}">
      <dsp:nvSpPr>
        <dsp:cNvPr id="0" name=""/>
        <dsp:cNvSpPr/>
      </dsp:nvSpPr>
      <dsp:spPr>
        <a:xfrm>
          <a:off x="13289426" y="3529434"/>
          <a:ext cx="694365" cy="1219829"/>
        </a:xfrm>
        <a:prstGeom prst="rect">
          <a:avLst/>
        </a:prstGeom>
        <a:solidFill>
          <a:srgbClr val="B1003B">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latin typeface="Poppins Light" panose="00000400000000000000" pitchFamily="2" charset="0"/>
              <a:cs typeface="Poppins Light" panose="00000400000000000000" pitchFamily="2" charset="0"/>
            </a:rPr>
            <a:t>6.1. Children are stimulated in their learning</a:t>
          </a:r>
        </a:p>
      </dsp:txBody>
      <dsp:txXfrm>
        <a:off x="13289426" y="3529434"/>
        <a:ext cx="694365" cy="1219829"/>
      </dsp:txXfrm>
    </dsp:sp>
    <dsp:sp modelId="{E0F95DFE-1DCA-4AC1-8A24-C19A4B159A63}">
      <dsp:nvSpPr>
        <dsp:cNvPr id="0" name=""/>
        <dsp:cNvSpPr/>
      </dsp:nvSpPr>
      <dsp:spPr>
        <a:xfrm>
          <a:off x="12944184" y="4877645"/>
          <a:ext cx="627919" cy="1219829"/>
        </a:xfrm>
        <a:prstGeom prst="rect">
          <a:avLst/>
        </a:prstGeom>
        <a:solidFill>
          <a:srgbClr val="B1003B">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have access to quality early childhood education</a:t>
          </a:r>
        </a:p>
      </dsp:txBody>
      <dsp:txXfrm>
        <a:off x="12944184" y="4877645"/>
        <a:ext cx="627919" cy="1219829"/>
      </dsp:txXfrm>
    </dsp:sp>
    <dsp:sp modelId="{305D92C4-5396-4855-AE74-190A30051189}">
      <dsp:nvSpPr>
        <dsp:cNvPr id="0" name=""/>
        <dsp:cNvSpPr/>
      </dsp:nvSpPr>
      <dsp:spPr>
        <a:xfrm>
          <a:off x="12945665" y="6225855"/>
          <a:ext cx="627919" cy="1219829"/>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Communities take action to ensure children have access to ECE</a:t>
          </a:r>
        </a:p>
      </dsp:txBody>
      <dsp:txXfrm>
        <a:off x="12945665" y="6225855"/>
        <a:ext cx="627919" cy="1219829"/>
      </dsp:txXfrm>
    </dsp:sp>
    <dsp:sp modelId="{9CD2B583-F8BF-43C5-AEA8-C6F77AB3F11E}">
      <dsp:nvSpPr>
        <dsp:cNvPr id="0" name=""/>
        <dsp:cNvSpPr/>
      </dsp:nvSpPr>
      <dsp:spPr>
        <a:xfrm>
          <a:off x="13101164" y="7574065"/>
          <a:ext cx="627919" cy="1219829"/>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are aware of their resources</a:t>
          </a:r>
        </a:p>
      </dsp:txBody>
      <dsp:txXfrm>
        <a:off x="13101164" y="7574065"/>
        <a:ext cx="627919" cy="1219829"/>
      </dsp:txXfrm>
    </dsp:sp>
    <dsp:sp modelId="{A4D39C1F-4EB3-4EDD-BB66-5F1447518E58}">
      <dsp:nvSpPr>
        <dsp:cNvPr id="0" name=""/>
        <dsp:cNvSpPr/>
      </dsp:nvSpPr>
      <dsp:spPr>
        <a:xfrm>
          <a:off x="13701113" y="4877645"/>
          <a:ext cx="627919" cy="1219829"/>
        </a:xfrm>
        <a:prstGeom prst="rect">
          <a:avLst/>
        </a:prstGeom>
        <a:solidFill>
          <a:srgbClr val="B1003B">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see the value of education</a:t>
          </a:r>
        </a:p>
      </dsp:txBody>
      <dsp:txXfrm>
        <a:off x="13701113" y="4877645"/>
        <a:ext cx="627919" cy="1219829"/>
      </dsp:txXfrm>
    </dsp:sp>
    <dsp:sp modelId="{FA526FC5-38C6-4792-84F4-D250B9D892F2}">
      <dsp:nvSpPr>
        <dsp:cNvPr id="0" name=""/>
        <dsp:cNvSpPr/>
      </dsp:nvSpPr>
      <dsp:spPr>
        <a:xfrm>
          <a:off x="13701113" y="6225855"/>
          <a:ext cx="627919" cy="1219829"/>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have access to quality primary education</a:t>
          </a:r>
        </a:p>
      </dsp:txBody>
      <dsp:txXfrm>
        <a:off x="13701113" y="6225855"/>
        <a:ext cx="627919" cy="1219829"/>
      </dsp:txXfrm>
    </dsp:sp>
    <dsp:sp modelId="{5A89CBE2-6861-4B71-B407-D408D1CCF2A1}">
      <dsp:nvSpPr>
        <dsp:cNvPr id="0" name=""/>
        <dsp:cNvSpPr/>
      </dsp:nvSpPr>
      <dsp:spPr>
        <a:xfrm>
          <a:off x="13858093" y="7574065"/>
          <a:ext cx="627919" cy="1219829"/>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School Management Committees have relevant knowledge and skills</a:t>
          </a:r>
        </a:p>
      </dsp:txBody>
      <dsp:txXfrm>
        <a:off x="13858093" y="7574065"/>
        <a:ext cx="627919" cy="1219829"/>
      </dsp:txXfrm>
    </dsp:sp>
    <dsp:sp modelId="{49960A38-0995-4DAB-8B5E-E0CD0A13615C}">
      <dsp:nvSpPr>
        <dsp:cNvPr id="0" name=""/>
        <dsp:cNvSpPr/>
      </dsp:nvSpPr>
      <dsp:spPr>
        <a:xfrm>
          <a:off x="14803897" y="3529434"/>
          <a:ext cx="694365" cy="1249047"/>
        </a:xfrm>
        <a:prstGeom prst="rect">
          <a:avLst/>
        </a:prstGeom>
        <a:solidFill>
          <a:srgbClr val="B1003B">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chemeClr val="bg1"/>
              </a:solidFill>
              <a:latin typeface="Poppins Light" panose="00000400000000000000" pitchFamily="2" charset="0"/>
              <a:cs typeface="Poppins Light" panose="00000400000000000000" pitchFamily="2" charset="0"/>
            </a:rPr>
            <a:t>6.2. Improved social-emotional and spiritual development of children </a:t>
          </a:r>
        </a:p>
      </dsp:txBody>
      <dsp:txXfrm>
        <a:off x="14803897" y="3529434"/>
        <a:ext cx="694365" cy="1249047"/>
      </dsp:txXfrm>
    </dsp:sp>
    <dsp:sp modelId="{C6F124D9-9D7F-4A7B-B04F-1407FAAB2F93}">
      <dsp:nvSpPr>
        <dsp:cNvPr id="0" name=""/>
        <dsp:cNvSpPr/>
      </dsp:nvSpPr>
      <dsp:spPr>
        <a:xfrm>
          <a:off x="14458042" y="4906862"/>
          <a:ext cx="628533" cy="1250269"/>
        </a:xfrm>
        <a:prstGeom prst="rect">
          <a:avLst/>
        </a:prstGeom>
        <a:solidFill>
          <a:srgbClr val="B1003B">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are self-confident</a:t>
          </a:r>
        </a:p>
      </dsp:txBody>
      <dsp:txXfrm>
        <a:off x="14458042" y="4906862"/>
        <a:ext cx="628533" cy="1250269"/>
      </dsp:txXfrm>
    </dsp:sp>
    <dsp:sp modelId="{98138FFC-751F-49F9-8A67-CC5A7704BD7E}">
      <dsp:nvSpPr>
        <dsp:cNvPr id="0" name=""/>
        <dsp:cNvSpPr/>
      </dsp:nvSpPr>
      <dsp:spPr>
        <a:xfrm>
          <a:off x="14458042" y="6285512"/>
          <a:ext cx="628533" cy="1250269"/>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have relevant social-emotional skills</a:t>
          </a:r>
        </a:p>
      </dsp:txBody>
      <dsp:txXfrm>
        <a:off x="14458042" y="6285512"/>
        <a:ext cx="628533" cy="1250269"/>
      </dsp:txXfrm>
    </dsp:sp>
    <dsp:sp modelId="{4ECC4576-B155-4DD4-95D2-FF0DB1DCB61E}">
      <dsp:nvSpPr>
        <dsp:cNvPr id="0" name=""/>
        <dsp:cNvSpPr/>
      </dsp:nvSpPr>
      <dsp:spPr>
        <a:xfrm>
          <a:off x="14600394" y="7568106"/>
          <a:ext cx="628361" cy="1218327"/>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are organized in groups</a:t>
          </a:r>
        </a:p>
      </dsp:txBody>
      <dsp:txXfrm>
        <a:off x="14600394" y="7568106"/>
        <a:ext cx="628361" cy="1218327"/>
      </dsp:txXfrm>
    </dsp:sp>
    <dsp:sp modelId="{96CB9B18-583B-4A1B-83A1-BE01FB7DE8A3}">
      <dsp:nvSpPr>
        <dsp:cNvPr id="0" name=""/>
        <dsp:cNvSpPr/>
      </dsp:nvSpPr>
      <dsp:spPr>
        <a:xfrm>
          <a:off x="15215584" y="4906862"/>
          <a:ext cx="628533" cy="1250269"/>
        </a:xfrm>
        <a:prstGeom prst="rect">
          <a:avLst/>
        </a:prstGeom>
        <a:solidFill>
          <a:srgbClr val="B1003B">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know their gifts and talents, and those of others (self-esteem)</a:t>
          </a:r>
        </a:p>
      </dsp:txBody>
      <dsp:txXfrm>
        <a:off x="15215584" y="4906862"/>
        <a:ext cx="628533" cy="1250269"/>
      </dsp:txXfrm>
    </dsp:sp>
    <dsp:sp modelId="{44931E14-2A0E-471E-AD71-40BF8D842CDC}">
      <dsp:nvSpPr>
        <dsp:cNvPr id="0" name=""/>
        <dsp:cNvSpPr/>
      </dsp:nvSpPr>
      <dsp:spPr>
        <a:xfrm>
          <a:off x="15372718" y="6285512"/>
          <a:ext cx="628533" cy="1250269"/>
        </a:xfrm>
        <a:prstGeom prst="rect">
          <a:avLst/>
        </a:prstGeom>
        <a:solidFill>
          <a:srgbClr val="B1003B">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Children interact with each other in different social settings</a:t>
          </a:r>
        </a:p>
      </dsp:txBody>
      <dsp:txXfrm>
        <a:off x="15372718" y="6285512"/>
        <a:ext cx="628533" cy="1250269"/>
      </dsp:txXfrm>
    </dsp:sp>
    <dsp:sp modelId="{D0968EC2-FA22-404A-9CA1-295C22D7D66E}">
      <dsp:nvSpPr>
        <dsp:cNvPr id="0" name=""/>
        <dsp:cNvSpPr/>
      </dsp:nvSpPr>
      <dsp:spPr>
        <a:xfrm>
          <a:off x="16197579" y="2181224"/>
          <a:ext cx="1250211" cy="1219832"/>
        </a:xfrm>
        <a:prstGeom prst="rect">
          <a:avLst/>
        </a:prstGeom>
        <a:solidFill>
          <a:srgbClr val="BAD9D4"/>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nl-NL" sz="1000" kern="1200" dirty="0">
              <a:solidFill>
                <a:sysClr val="windowText" lastClr="000000"/>
              </a:solidFill>
              <a:latin typeface="Poppins Light" panose="00000400000000000000" pitchFamily="2" charset="0"/>
              <a:cs typeface="Poppins Light" panose="00000400000000000000" pitchFamily="2" charset="0"/>
            </a:rPr>
            <a:t>7. </a:t>
          </a:r>
        </a:p>
        <a:p>
          <a:pPr marL="0" lvl="0" indent="0" algn="ctr" defTabSz="444500">
            <a:lnSpc>
              <a:spcPct val="90000"/>
            </a:lnSpc>
            <a:spcBef>
              <a:spcPct val="0"/>
            </a:spcBef>
            <a:spcAft>
              <a:spcPct val="35000"/>
            </a:spcAft>
            <a:buNone/>
          </a:pPr>
          <a:r>
            <a:rPr lang="nl-NL" sz="1000" kern="1200" dirty="0">
              <a:solidFill>
                <a:sysClr val="windowText" lastClr="000000"/>
              </a:solidFill>
              <a:latin typeface="Poppins Light" panose="00000400000000000000" pitchFamily="2" charset="0"/>
              <a:cs typeface="Poppins Light" panose="00000400000000000000" pitchFamily="2" charset="0"/>
            </a:rPr>
            <a:t>Youth play an important role in the positive tranformation of the communities</a:t>
          </a:r>
        </a:p>
      </dsp:txBody>
      <dsp:txXfrm>
        <a:off x="16197579" y="2181224"/>
        <a:ext cx="1250211" cy="1219832"/>
      </dsp:txXfrm>
    </dsp:sp>
    <dsp:sp modelId="{DFA3646C-B047-451B-8296-2773CC3B0767}">
      <dsp:nvSpPr>
        <dsp:cNvPr id="0" name=""/>
        <dsp:cNvSpPr/>
      </dsp:nvSpPr>
      <dsp:spPr>
        <a:xfrm>
          <a:off x="16097379" y="3529437"/>
          <a:ext cx="693683" cy="1219832"/>
        </a:xfrm>
        <a:prstGeom prst="rect">
          <a:avLst/>
        </a:prstGeom>
        <a:solidFill>
          <a:srgbClr val="BAD9D4">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latin typeface="Poppins Light" panose="00000400000000000000" pitchFamily="2" charset="0"/>
              <a:cs typeface="Poppins Light" panose="00000400000000000000" pitchFamily="2" charset="0"/>
            </a:rPr>
            <a:t>7.1. youth are economically active// have decent work</a:t>
          </a:r>
        </a:p>
      </dsp:txBody>
      <dsp:txXfrm>
        <a:off x="16097379" y="3529437"/>
        <a:ext cx="693683" cy="1219832"/>
      </dsp:txXfrm>
    </dsp:sp>
    <dsp:sp modelId="{1D199038-8E6F-406E-BA6E-51F981170F65}">
      <dsp:nvSpPr>
        <dsp:cNvPr id="0" name=""/>
        <dsp:cNvSpPr/>
      </dsp:nvSpPr>
      <dsp:spPr>
        <a:xfrm>
          <a:off x="16130261" y="4877651"/>
          <a:ext cx="627919" cy="1219832"/>
        </a:xfrm>
        <a:prstGeom prst="rect">
          <a:avLst/>
        </a:prstGeom>
        <a:solidFill>
          <a:srgbClr val="BAD9D4">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Youth have increased opportunities for (self)employment</a:t>
          </a:r>
        </a:p>
      </dsp:txBody>
      <dsp:txXfrm>
        <a:off x="16130261" y="4877651"/>
        <a:ext cx="627919" cy="1219832"/>
      </dsp:txXfrm>
    </dsp:sp>
    <dsp:sp modelId="{1D22BB6E-F64D-4F2F-A76E-B9BAB490309C}">
      <dsp:nvSpPr>
        <dsp:cNvPr id="0" name=""/>
        <dsp:cNvSpPr/>
      </dsp:nvSpPr>
      <dsp:spPr>
        <a:xfrm>
          <a:off x="16130261" y="6225864"/>
          <a:ext cx="627919" cy="1219832"/>
        </a:xfrm>
        <a:prstGeom prst="rect">
          <a:avLst/>
        </a:prstGeom>
        <a:solidFill>
          <a:srgbClr val="BAD9D4">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Youth have access to land, finance and information (enabling environment for youth)</a:t>
          </a:r>
        </a:p>
      </dsp:txBody>
      <dsp:txXfrm>
        <a:off x="16130261" y="6225864"/>
        <a:ext cx="627919" cy="1219832"/>
      </dsp:txXfrm>
    </dsp:sp>
    <dsp:sp modelId="{26D533F4-3587-4545-BEF7-AD813FCF2BCB}">
      <dsp:nvSpPr>
        <dsp:cNvPr id="0" name=""/>
        <dsp:cNvSpPr/>
      </dsp:nvSpPr>
      <dsp:spPr>
        <a:xfrm>
          <a:off x="16287241" y="7574077"/>
          <a:ext cx="627919" cy="1219832"/>
        </a:xfrm>
        <a:prstGeom prst="rect">
          <a:avLst/>
        </a:prstGeom>
        <a:solidFill>
          <a:srgbClr val="BAD9D4">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Community members (including youth) lobby for improved accces to inputs, land and services</a:t>
          </a:r>
        </a:p>
      </dsp:txBody>
      <dsp:txXfrm>
        <a:off x="16287241" y="7574077"/>
        <a:ext cx="627919" cy="1219832"/>
      </dsp:txXfrm>
    </dsp:sp>
    <dsp:sp modelId="{3B147B4C-E5E9-40D1-9A21-F7AEC98BE572}">
      <dsp:nvSpPr>
        <dsp:cNvPr id="0" name=""/>
        <dsp:cNvSpPr/>
      </dsp:nvSpPr>
      <dsp:spPr>
        <a:xfrm>
          <a:off x="16920071" y="3529437"/>
          <a:ext cx="627919" cy="1219832"/>
        </a:xfrm>
        <a:prstGeom prst="rect">
          <a:avLst/>
        </a:prstGeom>
        <a:solidFill>
          <a:srgbClr val="BAD9D4">
            <a:alpha val="74902"/>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latin typeface="Poppins Light" panose="00000400000000000000" pitchFamily="2" charset="0"/>
              <a:cs typeface="Poppins Light" panose="00000400000000000000" pitchFamily="2" charset="0"/>
            </a:rPr>
            <a:t>7.2. Youth take informed decisions</a:t>
          </a:r>
        </a:p>
      </dsp:txBody>
      <dsp:txXfrm>
        <a:off x="16920071" y="3529437"/>
        <a:ext cx="627919" cy="1219832"/>
      </dsp:txXfrm>
    </dsp:sp>
    <dsp:sp modelId="{977843E1-222D-4A7B-B13C-63123E0BA1DB}">
      <dsp:nvSpPr>
        <dsp:cNvPr id="0" name=""/>
        <dsp:cNvSpPr/>
      </dsp:nvSpPr>
      <dsp:spPr>
        <a:xfrm>
          <a:off x="16920071" y="4877651"/>
          <a:ext cx="627919" cy="1219832"/>
        </a:xfrm>
        <a:prstGeom prst="rect">
          <a:avLst/>
        </a:prstGeom>
        <a:solidFill>
          <a:srgbClr val="BAD9D4">
            <a:alpha val="50196"/>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Youth are more confident</a:t>
          </a:r>
        </a:p>
      </dsp:txBody>
      <dsp:txXfrm>
        <a:off x="16920071" y="4877651"/>
        <a:ext cx="627919" cy="1219832"/>
      </dsp:txXfrm>
    </dsp:sp>
    <dsp:sp modelId="{22B36736-9CE2-410F-B823-8B83368350B7}">
      <dsp:nvSpPr>
        <dsp:cNvPr id="0" name=""/>
        <dsp:cNvSpPr/>
      </dsp:nvSpPr>
      <dsp:spPr>
        <a:xfrm>
          <a:off x="16920071" y="6225864"/>
          <a:ext cx="627919" cy="1219832"/>
        </a:xfrm>
        <a:prstGeom prst="rect">
          <a:avLst/>
        </a:prstGeom>
        <a:solidFill>
          <a:srgbClr val="BAD9D4">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Youth have relevant knowledge and skills (both technical and social)</a:t>
          </a:r>
        </a:p>
      </dsp:txBody>
      <dsp:txXfrm>
        <a:off x="16920071" y="6225864"/>
        <a:ext cx="627919" cy="1219832"/>
      </dsp:txXfrm>
    </dsp:sp>
    <dsp:sp modelId="{BEC6D5B7-D1A8-4FDA-AD96-007618E16D99}">
      <dsp:nvSpPr>
        <dsp:cNvPr id="0" name=""/>
        <dsp:cNvSpPr/>
      </dsp:nvSpPr>
      <dsp:spPr>
        <a:xfrm>
          <a:off x="17077051" y="7574077"/>
          <a:ext cx="627919" cy="1219832"/>
        </a:xfrm>
        <a:prstGeom prst="rect">
          <a:avLst/>
        </a:prstGeom>
        <a:solidFill>
          <a:srgbClr val="BAD9D4">
            <a:alpha val="25098"/>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nl-NL" sz="800" kern="1200" dirty="0">
              <a:solidFill>
                <a:sysClr val="windowText" lastClr="000000"/>
              </a:solidFill>
            </a:rPr>
            <a:t>Youth are organized in groups</a:t>
          </a:r>
        </a:p>
      </dsp:txBody>
      <dsp:txXfrm>
        <a:off x="17077051" y="7574077"/>
        <a:ext cx="627919" cy="121983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ECDC Scorecard'!A1"/><Relationship Id="rId13" Type="http://schemas.openxmlformats.org/officeDocument/2006/relationships/hyperlink" Target="#'Community Empowerment Data'!A1"/><Relationship Id="rId18" Type="http://schemas.openxmlformats.org/officeDocument/2006/relationships/hyperlink" Target="#'Farmer family st. Data'!A1"/><Relationship Id="rId3" Type="http://schemas.openxmlformats.org/officeDocument/2006/relationships/hyperlink" Target="#'Child Status Index (tool)'!A1"/><Relationship Id="rId21" Type="http://schemas.openxmlformats.org/officeDocument/2006/relationships/hyperlink" Target="#'SHG Data'!A1"/><Relationship Id="rId7" Type="http://schemas.openxmlformats.org/officeDocument/2006/relationships/hyperlink" Target="#'Parenting practices'!A1"/><Relationship Id="rId12" Type="http://schemas.openxmlformats.org/officeDocument/2006/relationships/hyperlink" Target="#'Child Wellbeing Meas. Data'!A1"/><Relationship Id="rId17" Type="http://schemas.openxmlformats.org/officeDocument/2006/relationships/hyperlink" Target="#'ECDC Report'!A1"/><Relationship Id="rId2" Type="http://schemas.openxmlformats.org/officeDocument/2006/relationships/hyperlink" Target="#'CCCD Monitoring Framework'!A1"/><Relationship Id="rId16" Type="http://schemas.openxmlformats.org/officeDocument/2006/relationships/hyperlink" Target="#'Parenting Challenge Outputs'!A1"/><Relationship Id="rId20" Type="http://schemas.openxmlformats.org/officeDocument/2006/relationships/hyperlink" Target="#'CPC Data'!A1"/><Relationship Id="rId1" Type="http://schemas.openxmlformats.org/officeDocument/2006/relationships/hyperlink" Target="#'Objectives Tree'!A1"/><Relationship Id="rId6" Type="http://schemas.openxmlformats.org/officeDocument/2006/relationships/hyperlink" Target="#'Community Group Capacity Scorec'!A1"/><Relationship Id="rId11" Type="http://schemas.openxmlformats.org/officeDocument/2006/relationships/hyperlink" Target="#'Child Status Index Data'!A1"/><Relationship Id="rId24" Type="http://schemas.openxmlformats.org/officeDocument/2006/relationships/hyperlink" Target="#'ECDC Outputs'!A1"/><Relationship Id="rId5" Type="http://schemas.openxmlformats.org/officeDocument/2006/relationships/hyperlink" Target="#'Community Empowerment Scorecard'!A1"/><Relationship Id="rId15" Type="http://schemas.openxmlformats.org/officeDocument/2006/relationships/hyperlink" Target="#'Parenting practices Report'!A1"/><Relationship Id="rId23" Type="http://schemas.openxmlformats.org/officeDocument/2006/relationships/hyperlink" Target="#'Minimum Output Requirements'!A1"/><Relationship Id="rId10" Type="http://schemas.openxmlformats.org/officeDocument/2006/relationships/hyperlink" Target="#'Youth Statements'!A1"/><Relationship Id="rId19" Type="http://schemas.openxmlformats.org/officeDocument/2006/relationships/hyperlink" Target="#'Youth Data'!A1"/><Relationship Id="rId4" Type="http://schemas.openxmlformats.org/officeDocument/2006/relationships/hyperlink" Target="#'Child Wellbeing Measurement Fr.'!A1"/><Relationship Id="rId9" Type="http://schemas.openxmlformats.org/officeDocument/2006/relationships/hyperlink" Target="#'Farmer family statements '!A1"/><Relationship Id="rId14" Type="http://schemas.openxmlformats.org/officeDocument/2006/relationships/hyperlink" Target="#'Comm. Group Capacity Data'!A1"/><Relationship Id="rId22" Type="http://schemas.openxmlformats.org/officeDocument/2006/relationships/hyperlink" Target="#'Project information'!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xdr:colOff>
      <xdr:row>13</xdr:row>
      <xdr:rowOff>43903</xdr:rowOff>
    </xdr:from>
    <xdr:to>
      <xdr:col>10</xdr:col>
      <xdr:colOff>89210</xdr:colOff>
      <xdr:row>16</xdr:row>
      <xdr:rowOff>194443</xdr:rowOff>
    </xdr:to>
    <xdr:sp macro="" textlink="">
      <xdr:nvSpPr>
        <xdr:cNvPr id="5" name="Rectangle: Rounded Corners 4">
          <a:hlinkClick xmlns:r="http://schemas.openxmlformats.org/officeDocument/2006/relationships" r:id="rId1"/>
          <a:extLst>
            <a:ext uri="{FF2B5EF4-FFF2-40B4-BE49-F238E27FC236}">
              <a16:creationId xmlns:a16="http://schemas.microsoft.com/office/drawing/2014/main" id="{43A00F61-A0E4-C107-D627-CC738EDB3983}"/>
            </a:ext>
          </a:extLst>
        </xdr:cNvPr>
        <xdr:cNvSpPr/>
      </xdr:nvSpPr>
      <xdr:spPr>
        <a:xfrm>
          <a:off x="5135617" y="5861379"/>
          <a:ext cx="1270310" cy="1380250"/>
        </a:xfrm>
        <a:prstGeom prst="roundRect">
          <a:avLst/>
        </a:prstGeom>
        <a:gradFill flip="none" rotWithShape="1">
          <a:gsLst>
            <a:gs pos="0">
              <a:srgbClr val="EE7402">
                <a:tint val="66000"/>
                <a:satMod val="160000"/>
              </a:srgbClr>
            </a:gs>
            <a:gs pos="50000">
              <a:srgbClr val="EE7402">
                <a:tint val="44500"/>
                <a:satMod val="160000"/>
              </a:srgbClr>
            </a:gs>
            <a:gs pos="100000">
              <a:srgbClr val="EE7402">
                <a:tint val="23500"/>
                <a:satMod val="160000"/>
              </a:srgbClr>
            </a:gs>
          </a:gsLst>
          <a:path path="circle">
            <a:fillToRect l="50000" t="50000" r="50000" b="50000"/>
          </a:path>
          <a:tileRect/>
        </a:gradFill>
        <a:ln>
          <a:solidFill>
            <a:srgbClr val="EE740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200">
              <a:solidFill>
                <a:srgbClr val="B1003B"/>
              </a:solidFill>
              <a:latin typeface="Poppins Light" panose="00000400000000000000" pitchFamily="2" charset="0"/>
              <a:cs typeface="Poppins Light" panose="00000400000000000000" pitchFamily="2" charset="0"/>
            </a:rPr>
            <a:t>OBJECTIVES</a:t>
          </a:r>
          <a:r>
            <a:rPr lang="nl-NL" sz="1200" baseline="0">
              <a:latin typeface="Poppins Light" panose="00000400000000000000" pitchFamily="2" charset="0"/>
              <a:cs typeface="Poppins Light" panose="00000400000000000000" pitchFamily="2" charset="0"/>
            </a:rPr>
            <a:t> </a:t>
          </a:r>
          <a:r>
            <a:rPr lang="nl-NL" sz="1200" baseline="0">
              <a:solidFill>
                <a:srgbClr val="B1003B"/>
              </a:solidFill>
              <a:latin typeface="Poppins Light" panose="00000400000000000000" pitchFamily="2" charset="0"/>
              <a:cs typeface="Poppins Light" panose="00000400000000000000" pitchFamily="2" charset="0"/>
            </a:rPr>
            <a:t>TREE</a:t>
          </a:r>
          <a:endParaRPr lang="nl-NL" sz="1200">
            <a:solidFill>
              <a:srgbClr val="B1003B"/>
            </a:solidFill>
            <a:latin typeface="Poppins Light" panose="00000400000000000000" pitchFamily="2" charset="0"/>
            <a:cs typeface="Poppins Light" panose="00000400000000000000" pitchFamily="2" charset="0"/>
          </a:endParaRPr>
        </a:p>
      </xdr:txBody>
    </xdr:sp>
    <xdr:clientData/>
  </xdr:twoCellAnchor>
  <xdr:twoCellAnchor>
    <xdr:from>
      <xdr:col>8</xdr:col>
      <xdr:colOff>53340</xdr:colOff>
      <xdr:row>18</xdr:row>
      <xdr:rowOff>68580</xdr:rowOff>
    </xdr:from>
    <xdr:to>
      <xdr:col>10</xdr:col>
      <xdr:colOff>89210</xdr:colOff>
      <xdr:row>20</xdr:row>
      <xdr:rowOff>182880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27C393FE-38FE-4312-EA2F-6BEB59E7906B}"/>
            </a:ext>
          </a:extLst>
        </xdr:cNvPr>
        <xdr:cNvSpPr/>
      </xdr:nvSpPr>
      <xdr:spPr>
        <a:xfrm>
          <a:off x="5151120" y="7353300"/>
          <a:ext cx="1255070" cy="1219200"/>
        </a:xfrm>
        <a:prstGeom prst="roundRect">
          <a:avLst/>
        </a:prstGeom>
        <a:gradFill flip="none" rotWithShape="1">
          <a:gsLst>
            <a:gs pos="0">
              <a:srgbClr val="EE7402">
                <a:tint val="66000"/>
                <a:satMod val="160000"/>
              </a:srgbClr>
            </a:gs>
            <a:gs pos="50000">
              <a:srgbClr val="EE7402">
                <a:tint val="44500"/>
                <a:satMod val="160000"/>
              </a:srgbClr>
            </a:gs>
            <a:gs pos="100000">
              <a:srgbClr val="EE7402">
                <a:tint val="23500"/>
                <a:satMod val="160000"/>
              </a:srgbClr>
            </a:gs>
          </a:gsLst>
          <a:path path="circle">
            <a:fillToRect l="50000" t="50000" r="50000" b="50000"/>
          </a:path>
          <a:tileRect/>
        </a:gradFill>
        <a:ln>
          <a:solidFill>
            <a:srgbClr val="EE740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200">
              <a:solidFill>
                <a:srgbClr val="B1003B"/>
              </a:solidFill>
              <a:latin typeface="Poppins Light" panose="00000400000000000000" pitchFamily="2" charset="0"/>
              <a:cs typeface="Poppins Light" panose="00000400000000000000" pitchFamily="2" charset="0"/>
            </a:rPr>
            <a:t>CCCD Monitoring Framework</a:t>
          </a:r>
          <a:endParaRPr lang="nl-NL" sz="1100">
            <a:solidFill>
              <a:srgbClr val="B1003B"/>
            </a:solidFill>
            <a:latin typeface="Poppins Light" panose="00000400000000000000" pitchFamily="2" charset="0"/>
            <a:cs typeface="Poppins Light" panose="00000400000000000000" pitchFamily="2" charset="0"/>
          </a:endParaRPr>
        </a:p>
      </xdr:txBody>
    </xdr:sp>
    <xdr:clientData/>
  </xdr:twoCellAnchor>
  <xdr:twoCellAnchor>
    <xdr:from>
      <xdr:col>7</xdr:col>
      <xdr:colOff>27216</xdr:colOff>
      <xdr:row>25</xdr:row>
      <xdr:rowOff>49776</xdr:rowOff>
    </xdr:from>
    <xdr:to>
      <xdr:col>7</xdr:col>
      <xdr:colOff>734272</xdr:colOff>
      <xdr:row>25</xdr:row>
      <xdr:rowOff>336602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0D5B862F-244E-4EEA-90D0-173568BEDBB6}"/>
            </a:ext>
          </a:extLst>
        </xdr:cNvPr>
        <xdr:cNvSpPr/>
      </xdr:nvSpPr>
      <xdr:spPr>
        <a:xfrm>
          <a:off x="3684816" y="10658303"/>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30677</xdr:colOff>
      <xdr:row>26</xdr:row>
      <xdr:rowOff>49781</xdr:rowOff>
    </xdr:from>
    <xdr:to>
      <xdr:col>7</xdr:col>
      <xdr:colOff>737733</xdr:colOff>
      <xdr:row>26</xdr:row>
      <xdr:rowOff>336607</xdr:rowOff>
    </xdr:to>
    <xdr:sp macro="" textlink="">
      <xdr:nvSpPr>
        <xdr:cNvPr id="4" name="Rectangle: Rounded Corners 3">
          <a:hlinkClick xmlns:r="http://schemas.openxmlformats.org/officeDocument/2006/relationships" r:id="rId4"/>
          <a:extLst>
            <a:ext uri="{FF2B5EF4-FFF2-40B4-BE49-F238E27FC236}">
              <a16:creationId xmlns:a16="http://schemas.microsoft.com/office/drawing/2014/main" id="{67BCEA85-A236-4B9A-9B73-1CFE007A3DD2}"/>
            </a:ext>
          </a:extLst>
        </xdr:cNvPr>
        <xdr:cNvSpPr/>
      </xdr:nvSpPr>
      <xdr:spPr>
        <a:xfrm>
          <a:off x="3688277" y="11043363"/>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30678</xdr:colOff>
      <xdr:row>27</xdr:row>
      <xdr:rowOff>46325</xdr:rowOff>
    </xdr:from>
    <xdr:to>
      <xdr:col>7</xdr:col>
      <xdr:colOff>737734</xdr:colOff>
      <xdr:row>27</xdr:row>
      <xdr:rowOff>333151</xdr:rowOff>
    </xdr:to>
    <xdr:sp macro="" textlink="">
      <xdr:nvSpPr>
        <xdr:cNvPr id="9" name="Rectangle: Rounded Corners 8">
          <a:hlinkClick xmlns:r="http://schemas.openxmlformats.org/officeDocument/2006/relationships" r:id="rId5"/>
          <a:extLst>
            <a:ext uri="{FF2B5EF4-FFF2-40B4-BE49-F238E27FC236}">
              <a16:creationId xmlns:a16="http://schemas.microsoft.com/office/drawing/2014/main" id="{8D850421-5638-43B9-BFBB-74A4769E7ECC}"/>
            </a:ext>
          </a:extLst>
        </xdr:cNvPr>
        <xdr:cNvSpPr/>
      </xdr:nvSpPr>
      <xdr:spPr>
        <a:xfrm>
          <a:off x="3688278" y="11420907"/>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30675</xdr:colOff>
      <xdr:row>28</xdr:row>
      <xdr:rowOff>49794</xdr:rowOff>
    </xdr:from>
    <xdr:to>
      <xdr:col>7</xdr:col>
      <xdr:colOff>737731</xdr:colOff>
      <xdr:row>28</xdr:row>
      <xdr:rowOff>336620</xdr:rowOff>
    </xdr:to>
    <xdr:sp macro="" textlink="">
      <xdr:nvSpPr>
        <xdr:cNvPr id="10" name="Rectangle: Rounded Corners 9">
          <a:hlinkClick xmlns:r="http://schemas.openxmlformats.org/officeDocument/2006/relationships" r:id="rId6"/>
          <a:extLst>
            <a:ext uri="{FF2B5EF4-FFF2-40B4-BE49-F238E27FC236}">
              <a16:creationId xmlns:a16="http://schemas.microsoft.com/office/drawing/2014/main" id="{6053A1F5-17E9-47A0-B449-3AEA59AC2890}"/>
            </a:ext>
          </a:extLst>
        </xdr:cNvPr>
        <xdr:cNvSpPr/>
      </xdr:nvSpPr>
      <xdr:spPr>
        <a:xfrm>
          <a:off x="3688275" y="11805376"/>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34139</xdr:colOff>
      <xdr:row>29</xdr:row>
      <xdr:rowOff>49791</xdr:rowOff>
    </xdr:from>
    <xdr:to>
      <xdr:col>7</xdr:col>
      <xdr:colOff>741195</xdr:colOff>
      <xdr:row>29</xdr:row>
      <xdr:rowOff>336617</xdr:rowOff>
    </xdr:to>
    <xdr:sp macro="" textlink="">
      <xdr:nvSpPr>
        <xdr:cNvPr id="11" name="Rectangle: Rounded Corners 10">
          <a:hlinkClick xmlns:r="http://schemas.openxmlformats.org/officeDocument/2006/relationships" r:id="rId7"/>
          <a:extLst>
            <a:ext uri="{FF2B5EF4-FFF2-40B4-BE49-F238E27FC236}">
              <a16:creationId xmlns:a16="http://schemas.microsoft.com/office/drawing/2014/main" id="{049B7622-2F1A-49C4-AA21-5E41F6308CFF}"/>
            </a:ext>
          </a:extLst>
        </xdr:cNvPr>
        <xdr:cNvSpPr/>
      </xdr:nvSpPr>
      <xdr:spPr>
        <a:xfrm>
          <a:off x="3691739" y="12186373"/>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34131</xdr:colOff>
      <xdr:row>31</xdr:row>
      <xdr:rowOff>46339</xdr:rowOff>
    </xdr:from>
    <xdr:to>
      <xdr:col>7</xdr:col>
      <xdr:colOff>741187</xdr:colOff>
      <xdr:row>31</xdr:row>
      <xdr:rowOff>333165</xdr:rowOff>
    </xdr:to>
    <xdr:sp macro="" textlink="">
      <xdr:nvSpPr>
        <xdr:cNvPr id="14" name="Rectangle: Rounded Corners 13">
          <a:hlinkClick xmlns:r="http://schemas.openxmlformats.org/officeDocument/2006/relationships" r:id="rId8"/>
          <a:extLst>
            <a:ext uri="{FF2B5EF4-FFF2-40B4-BE49-F238E27FC236}">
              <a16:creationId xmlns:a16="http://schemas.microsoft.com/office/drawing/2014/main" id="{1E78105D-814B-4EDC-ADF1-6F4EAD0D86EE}"/>
            </a:ext>
          </a:extLst>
        </xdr:cNvPr>
        <xdr:cNvSpPr/>
      </xdr:nvSpPr>
      <xdr:spPr>
        <a:xfrm>
          <a:off x="3691731" y="12944921"/>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34126</xdr:colOff>
      <xdr:row>33</xdr:row>
      <xdr:rowOff>53261</xdr:rowOff>
    </xdr:from>
    <xdr:to>
      <xdr:col>7</xdr:col>
      <xdr:colOff>741182</xdr:colOff>
      <xdr:row>33</xdr:row>
      <xdr:rowOff>340087</xdr:rowOff>
    </xdr:to>
    <xdr:sp macro="" textlink="">
      <xdr:nvSpPr>
        <xdr:cNvPr id="15" name="Rectangle: Rounded Corners 14">
          <a:hlinkClick xmlns:r="http://schemas.openxmlformats.org/officeDocument/2006/relationships" r:id="rId9"/>
          <a:extLst>
            <a:ext uri="{FF2B5EF4-FFF2-40B4-BE49-F238E27FC236}">
              <a16:creationId xmlns:a16="http://schemas.microsoft.com/office/drawing/2014/main" id="{B3044A78-69A1-4EC2-A27D-2812513424CE}"/>
            </a:ext>
          </a:extLst>
        </xdr:cNvPr>
        <xdr:cNvSpPr/>
      </xdr:nvSpPr>
      <xdr:spPr>
        <a:xfrm>
          <a:off x="3691726" y="13332843"/>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7</xdr:col>
      <xdr:colOff>34123</xdr:colOff>
      <xdr:row>34</xdr:row>
      <xdr:rowOff>49805</xdr:rowOff>
    </xdr:from>
    <xdr:to>
      <xdr:col>7</xdr:col>
      <xdr:colOff>741179</xdr:colOff>
      <xdr:row>34</xdr:row>
      <xdr:rowOff>336631</xdr:rowOff>
    </xdr:to>
    <xdr:sp macro="" textlink="">
      <xdr:nvSpPr>
        <xdr:cNvPr id="16" name="Rectangle: Rounded Corners 15">
          <a:hlinkClick xmlns:r="http://schemas.openxmlformats.org/officeDocument/2006/relationships" r:id="rId10"/>
          <a:extLst>
            <a:ext uri="{FF2B5EF4-FFF2-40B4-BE49-F238E27FC236}">
              <a16:creationId xmlns:a16="http://schemas.microsoft.com/office/drawing/2014/main" id="{BD27FB59-06C0-46C2-A468-99D42E873805}"/>
            </a:ext>
          </a:extLst>
        </xdr:cNvPr>
        <xdr:cNvSpPr/>
      </xdr:nvSpPr>
      <xdr:spPr>
        <a:xfrm>
          <a:off x="3691723" y="13710387"/>
          <a:ext cx="707056" cy="286826"/>
        </a:xfrm>
        <a:prstGeom prst="roundRect">
          <a:avLst/>
        </a:prstGeom>
        <a:solidFill>
          <a:srgbClr val="EE7402">
            <a:alpha val="7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Tool</a:t>
          </a:r>
        </a:p>
      </xdr:txBody>
    </xdr:sp>
    <xdr:clientData/>
  </xdr:twoCellAnchor>
  <xdr:twoCellAnchor>
    <xdr:from>
      <xdr:col>9</xdr:col>
      <xdr:colOff>118472</xdr:colOff>
      <xdr:row>25</xdr:row>
      <xdr:rowOff>60102</xdr:rowOff>
    </xdr:from>
    <xdr:to>
      <xdr:col>10</xdr:col>
      <xdr:colOff>215928</xdr:colOff>
      <xdr:row>25</xdr:row>
      <xdr:rowOff>345515</xdr:rowOff>
    </xdr:to>
    <xdr:sp macro="" textlink="">
      <xdr:nvSpPr>
        <xdr:cNvPr id="29" name="Rectangle: Rounded Corners 28">
          <a:hlinkClick xmlns:r="http://schemas.openxmlformats.org/officeDocument/2006/relationships" r:id="rId11"/>
          <a:extLst>
            <a:ext uri="{FF2B5EF4-FFF2-40B4-BE49-F238E27FC236}">
              <a16:creationId xmlns:a16="http://schemas.microsoft.com/office/drawing/2014/main" id="{87DE9CE6-6879-4DE4-B809-52F6E73AB5B0}"/>
            </a:ext>
          </a:extLst>
        </xdr:cNvPr>
        <xdr:cNvSpPr/>
      </xdr:nvSpPr>
      <xdr:spPr>
        <a:xfrm>
          <a:off x="5869915" y="10867250"/>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122192</xdr:colOff>
      <xdr:row>26</xdr:row>
      <xdr:rowOff>49758</xdr:rowOff>
    </xdr:from>
    <xdr:to>
      <xdr:col>10</xdr:col>
      <xdr:colOff>219648</xdr:colOff>
      <xdr:row>26</xdr:row>
      <xdr:rowOff>335171</xdr:rowOff>
    </xdr:to>
    <xdr:sp macro="" textlink="">
      <xdr:nvSpPr>
        <xdr:cNvPr id="30" name="Rectangle: Rounded Corners 29">
          <a:hlinkClick xmlns:r="http://schemas.openxmlformats.org/officeDocument/2006/relationships" r:id="rId12"/>
          <a:extLst>
            <a:ext uri="{FF2B5EF4-FFF2-40B4-BE49-F238E27FC236}">
              <a16:creationId xmlns:a16="http://schemas.microsoft.com/office/drawing/2014/main" id="{2225A938-301D-43BA-9030-14DD81F06322}"/>
            </a:ext>
          </a:extLst>
        </xdr:cNvPr>
        <xdr:cNvSpPr/>
      </xdr:nvSpPr>
      <xdr:spPr>
        <a:xfrm>
          <a:off x="5218299" y="11041143"/>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122195</xdr:colOff>
      <xdr:row>27</xdr:row>
      <xdr:rowOff>53474</xdr:rowOff>
    </xdr:from>
    <xdr:to>
      <xdr:col>10</xdr:col>
      <xdr:colOff>219651</xdr:colOff>
      <xdr:row>27</xdr:row>
      <xdr:rowOff>338887</xdr:rowOff>
    </xdr:to>
    <xdr:sp macro="" textlink="">
      <xdr:nvSpPr>
        <xdr:cNvPr id="31" name="Rectangle: Rounded Corners 30">
          <a:hlinkClick xmlns:r="http://schemas.openxmlformats.org/officeDocument/2006/relationships" r:id="rId13"/>
          <a:extLst>
            <a:ext uri="{FF2B5EF4-FFF2-40B4-BE49-F238E27FC236}">
              <a16:creationId xmlns:a16="http://schemas.microsoft.com/office/drawing/2014/main" id="{4E4C1058-16F6-4E0B-8C51-AD0191938C61}"/>
            </a:ext>
          </a:extLst>
        </xdr:cNvPr>
        <xdr:cNvSpPr/>
      </xdr:nvSpPr>
      <xdr:spPr>
        <a:xfrm>
          <a:off x="5218302" y="11427718"/>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122198</xdr:colOff>
      <xdr:row>28</xdr:row>
      <xdr:rowOff>49756</xdr:rowOff>
    </xdr:from>
    <xdr:to>
      <xdr:col>10</xdr:col>
      <xdr:colOff>219654</xdr:colOff>
      <xdr:row>28</xdr:row>
      <xdr:rowOff>335169</xdr:rowOff>
    </xdr:to>
    <xdr:sp macro="" textlink="">
      <xdr:nvSpPr>
        <xdr:cNvPr id="32" name="Rectangle: Rounded Corners 31">
          <a:hlinkClick xmlns:r="http://schemas.openxmlformats.org/officeDocument/2006/relationships" r:id="rId14"/>
          <a:extLst>
            <a:ext uri="{FF2B5EF4-FFF2-40B4-BE49-F238E27FC236}">
              <a16:creationId xmlns:a16="http://schemas.microsoft.com/office/drawing/2014/main" id="{118F3740-DBF9-4E70-A5BB-6E717B5B15E1}"/>
            </a:ext>
          </a:extLst>
        </xdr:cNvPr>
        <xdr:cNvSpPr/>
      </xdr:nvSpPr>
      <xdr:spPr>
        <a:xfrm>
          <a:off x="5218305" y="11806858"/>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122201</xdr:colOff>
      <xdr:row>29</xdr:row>
      <xdr:rowOff>46040</xdr:rowOff>
    </xdr:from>
    <xdr:to>
      <xdr:col>10</xdr:col>
      <xdr:colOff>219657</xdr:colOff>
      <xdr:row>29</xdr:row>
      <xdr:rowOff>331453</xdr:rowOff>
    </xdr:to>
    <xdr:sp macro="" textlink="">
      <xdr:nvSpPr>
        <xdr:cNvPr id="33" name="Rectangle: Rounded Corners 32">
          <a:hlinkClick xmlns:r="http://schemas.openxmlformats.org/officeDocument/2006/relationships" r:id="rId15"/>
          <a:extLst>
            <a:ext uri="{FF2B5EF4-FFF2-40B4-BE49-F238E27FC236}">
              <a16:creationId xmlns:a16="http://schemas.microsoft.com/office/drawing/2014/main" id="{FF946E63-4223-4585-AE7B-0E4FE4A1F31A}"/>
            </a:ext>
          </a:extLst>
        </xdr:cNvPr>
        <xdr:cNvSpPr/>
      </xdr:nvSpPr>
      <xdr:spPr>
        <a:xfrm>
          <a:off x="5218308" y="12186001"/>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122710</xdr:colOff>
      <xdr:row>30</xdr:row>
      <xdr:rowOff>47058</xdr:rowOff>
    </xdr:from>
    <xdr:to>
      <xdr:col>10</xdr:col>
      <xdr:colOff>220166</xdr:colOff>
      <xdr:row>30</xdr:row>
      <xdr:rowOff>332471</xdr:rowOff>
    </xdr:to>
    <xdr:sp macro="" textlink="">
      <xdr:nvSpPr>
        <xdr:cNvPr id="34" name="Rectangle: Rounded Corners 33">
          <a:hlinkClick xmlns:r="http://schemas.openxmlformats.org/officeDocument/2006/relationships" r:id="rId16"/>
          <a:extLst>
            <a:ext uri="{FF2B5EF4-FFF2-40B4-BE49-F238E27FC236}">
              <a16:creationId xmlns:a16="http://schemas.microsoft.com/office/drawing/2014/main" id="{489B1A5A-2B81-4A6F-B511-866658FF4893}"/>
            </a:ext>
          </a:extLst>
        </xdr:cNvPr>
        <xdr:cNvSpPr/>
      </xdr:nvSpPr>
      <xdr:spPr>
        <a:xfrm>
          <a:off x="5221183" y="12564640"/>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123123</xdr:colOff>
      <xdr:row>31</xdr:row>
      <xdr:rowOff>52181</xdr:rowOff>
    </xdr:from>
    <xdr:to>
      <xdr:col>10</xdr:col>
      <xdr:colOff>220579</xdr:colOff>
      <xdr:row>31</xdr:row>
      <xdr:rowOff>337594</xdr:rowOff>
    </xdr:to>
    <xdr:sp macro="" textlink="">
      <xdr:nvSpPr>
        <xdr:cNvPr id="35" name="Rectangle: Rounded Corners 34">
          <a:hlinkClick xmlns:r="http://schemas.openxmlformats.org/officeDocument/2006/relationships" r:id="rId17"/>
          <a:extLst>
            <a:ext uri="{FF2B5EF4-FFF2-40B4-BE49-F238E27FC236}">
              <a16:creationId xmlns:a16="http://schemas.microsoft.com/office/drawing/2014/main" id="{B525E941-2E9B-4721-9F57-F23AEA221030}"/>
            </a:ext>
          </a:extLst>
        </xdr:cNvPr>
        <xdr:cNvSpPr/>
      </xdr:nvSpPr>
      <xdr:spPr>
        <a:xfrm>
          <a:off x="5222427" y="12954365"/>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123123</xdr:colOff>
      <xdr:row>33</xdr:row>
      <xdr:rowOff>46085</xdr:rowOff>
    </xdr:from>
    <xdr:to>
      <xdr:col>10</xdr:col>
      <xdr:colOff>220579</xdr:colOff>
      <xdr:row>33</xdr:row>
      <xdr:rowOff>331498</xdr:rowOff>
    </xdr:to>
    <xdr:sp macro="" textlink="">
      <xdr:nvSpPr>
        <xdr:cNvPr id="36" name="Rectangle: Rounded Corners 35">
          <a:hlinkClick xmlns:r="http://schemas.openxmlformats.org/officeDocument/2006/relationships" r:id="rId18"/>
          <a:extLst>
            <a:ext uri="{FF2B5EF4-FFF2-40B4-BE49-F238E27FC236}">
              <a16:creationId xmlns:a16="http://schemas.microsoft.com/office/drawing/2014/main" id="{87F0DF68-AD42-4729-82B9-1540FFBE4453}"/>
            </a:ext>
          </a:extLst>
        </xdr:cNvPr>
        <xdr:cNvSpPr/>
      </xdr:nvSpPr>
      <xdr:spPr>
        <a:xfrm>
          <a:off x="5222427" y="13329269"/>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123123</xdr:colOff>
      <xdr:row>34</xdr:row>
      <xdr:rowOff>49133</xdr:rowOff>
    </xdr:from>
    <xdr:to>
      <xdr:col>10</xdr:col>
      <xdr:colOff>220579</xdr:colOff>
      <xdr:row>34</xdr:row>
      <xdr:rowOff>334546</xdr:rowOff>
    </xdr:to>
    <xdr:sp macro="" textlink="">
      <xdr:nvSpPr>
        <xdr:cNvPr id="38" name="Rectangle: Rounded Corners 37">
          <a:hlinkClick xmlns:r="http://schemas.openxmlformats.org/officeDocument/2006/relationships" r:id="rId19"/>
          <a:extLst>
            <a:ext uri="{FF2B5EF4-FFF2-40B4-BE49-F238E27FC236}">
              <a16:creationId xmlns:a16="http://schemas.microsoft.com/office/drawing/2014/main" id="{6855FA44-1D15-40E7-B490-B827ED551D21}"/>
            </a:ext>
          </a:extLst>
        </xdr:cNvPr>
        <xdr:cNvSpPr/>
      </xdr:nvSpPr>
      <xdr:spPr>
        <a:xfrm>
          <a:off x="5222427" y="13713317"/>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123123</xdr:colOff>
      <xdr:row>35</xdr:row>
      <xdr:rowOff>49133</xdr:rowOff>
    </xdr:from>
    <xdr:to>
      <xdr:col>10</xdr:col>
      <xdr:colOff>220579</xdr:colOff>
      <xdr:row>35</xdr:row>
      <xdr:rowOff>334546</xdr:rowOff>
    </xdr:to>
    <xdr:sp macro="" textlink="">
      <xdr:nvSpPr>
        <xdr:cNvPr id="44" name="Rectangle: Rounded Corners 43">
          <a:hlinkClick xmlns:r="http://schemas.openxmlformats.org/officeDocument/2006/relationships" r:id="rId20"/>
          <a:extLst>
            <a:ext uri="{FF2B5EF4-FFF2-40B4-BE49-F238E27FC236}">
              <a16:creationId xmlns:a16="http://schemas.microsoft.com/office/drawing/2014/main" id="{00189367-C60F-4A23-ADB4-F47E3DF143FC}"/>
            </a:ext>
          </a:extLst>
        </xdr:cNvPr>
        <xdr:cNvSpPr/>
      </xdr:nvSpPr>
      <xdr:spPr>
        <a:xfrm>
          <a:off x="5222427" y="14094317"/>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123123</xdr:colOff>
      <xdr:row>36</xdr:row>
      <xdr:rowOff>49133</xdr:rowOff>
    </xdr:from>
    <xdr:to>
      <xdr:col>10</xdr:col>
      <xdr:colOff>220579</xdr:colOff>
      <xdr:row>36</xdr:row>
      <xdr:rowOff>334546</xdr:rowOff>
    </xdr:to>
    <xdr:sp macro="" textlink="">
      <xdr:nvSpPr>
        <xdr:cNvPr id="47" name="Rectangle: Rounded Corners 46">
          <a:hlinkClick xmlns:r="http://schemas.openxmlformats.org/officeDocument/2006/relationships" r:id="rId21"/>
          <a:extLst>
            <a:ext uri="{FF2B5EF4-FFF2-40B4-BE49-F238E27FC236}">
              <a16:creationId xmlns:a16="http://schemas.microsoft.com/office/drawing/2014/main" id="{6174D469-AF8A-4CAE-A3B8-8501F378F46E}"/>
            </a:ext>
          </a:extLst>
        </xdr:cNvPr>
        <xdr:cNvSpPr/>
      </xdr:nvSpPr>
      <xdr:spPr>
        <a:xfrm>
          <a:off x="5222427" y="14475317"/>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8</xdr:col>
      <xdr:colOff>38100</xdr:colOff>
      <xdr:row>8</xdr:row>
      <xdr:rowOff>65211</xdr:rowOff>
    </xdr:from>
    <xdr:to>
      <xdr:col>10</xdr:col>
      <xdr:colOff>93785</xdr:colOff>
      <xdr:row>11</xdr:row>
      <xdr:rowOff>205157</xdr:rowOff>
    </xdr:to>
    <xdr:sp macro="" textlink="">
      <xdr:nvSpPr>
        <xdr:cNvPr id="61" name="Rectangle: Rounded Corners 60">
          <a:hlinkClick xmlns:r="http://schemas.openxmlformats.org/officeDocument/2006/relationships" r:id="rId22"/>
          <a:extLst>
            <a:ext uri="{FF2B5EF4-FFF2-40B4-BE49-F238E27FC236}">
              <a16:creationId xmlns:a16="http://schemas.microsoft.com/office/drawing/2014/main" id="{D9AC566A-F2A0-4739-8BFA-F47DF48B3DC1}"/>
            </a:ext>
          </a:extLst>
        </xdr:cNvPr>
        <xdr:cNvSpPr/>
      </xdr:nvSpPr>
      <xdr:spPr>
        <a:xfrm>
          <a:off x="5137638" y="3810734"/>
          <a:ext cx="1274885" cy="1142269"/>
        </a:xfrm>
        <a:prstGeom prst="roundRect">
          <a:avLst/>
        </a:prstGeom>
        <a:gradFill flip="none" rotWithShape="1">
          <a:gsLst>
            <a:gs pos="0">
              <a:srgbClr val="EE7402">
                <a:tint val="66000"/>
                <a:satMod val="160000"/>
              </a:srgbClr>
            </a:gs>
            <a:gs pos="50000">
              <a:srgbClr val="EE7402">
                <a:tint val="44500"/>
                <a:satMod val="160000"/>
              </a:srgbClr>
            </a:gs>
            <a:gs pos="100000">
              <a:srgbClr val="EE7402">
                <a:tint val="23500"/>
                <a:satMod val="160000"/>
              </a:srgbClr>
            </a:gs>
          </a:gsLst>
          <a:path path="circle">
            <a:fillToRect l="50000" t="50000" r="50000" b="50000"/>
          </a:path>
          <a:tileRect/>
        </a:gradFill>
        <a:ln>
          <a:solidFill>
            <a:srgbClr val="EE740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100">
              <a:solidFill>
                <a:srgbClr val="B1003B"/>
              </a:solidFill>
              <a:latin typeface="Poppins Light" panose="00000400000000000000" pitchFamily="2" charset="0"/>
              <a:cs typeface="Poppins Light" panose="00000400000000000000" pitchFamily="2" charset="0"/>
            </a:rPr>
            <a:t>PROJECT INFORMATION</a:t>
          </a:r>
        </a:p>
      </xdr:txBody>
    </xdr:sp>
    <xdr:clientData/>
  </xdr:twoCellAnchor>
  <xdr:twoCellAnchor>
    <xdr:from>
      <xdr:col>9</xdr:col>
      <xdr:colOff>118405</xdr:colOff>
      <xdr:row>24</xdr:row>
      <xdr:rowOff>44370</xdr:rowOff>
    </xdr:from>
    <xdr:to>
      <xdr:col>10</xdr:col>
      <xdr:colOff>215861</xdr:colOff>
      <xdr:row>24</xdr:row>
      <xdr:rowOff>329783</xdr:rowOff>
    </xdr:to>
    <xdr:sp macro="" textlink="">
      <xdr:nvSpPr>
        <xdr:cNvPr id="2" name="Rectangle: Rounded Corners 1">
          <a:hlinkClick xmlns:r="http://schemas.openxmlformats.org/officeDocument/2006/relationships" r:id="rId23"/>
          <a:extLst>
            <a:ext uri="{FF2B5EF4-FFF2-40B4-BE49-F238E27FC236}">
              <a16:creationId xmlns:a16="http://schemas.microsoft.com/office/drawing/2014/main" id="{1FFBB6BF-4D8E-4C53-A1B5-0A6DA940CAB6}"/>
            </a:ext>
          </a:extLst>
        </xdr:cNvPr>
        <xdr:cNvSpPr/>
      </xdr:nvSpPr>
      <xdr:spPr>
        <a:xfrm>
          <a:off x="5826478" y="10480306"/>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twoCellAnchor>
    <xdr:from>
      <xdr:col>9</xdr:col>
      <xdr:colOff>123960</xdr:colOff>
      <xdr:row>32</xdr:row>
      <xdr:rowOff>49395</xdr:rowOff>
    </xdr:from>
    <xdr:to>
      <xdr:col>10</xdr:col>
      <xdr:colOff>221416</xdr:colOff>
      <xdr:row>32</xdr:row>
      <xdr:rowOff>334808</xdr:rowOff>
    </xdr:to>
    <xdr:sp macro="" textlink="">
      <xdr:nvSpPr>
        <xdr:cNvPr id="7" name="Rectangle: Rounded Corners 6">
          <a:hlinkClick xmlns:r="http://schemas.openxmlformats.org/officeDocument/2006/relationships" r:id="rId24"/>
          <a:extLst>
            <a:ext uri="{FF2B5EF4-FFF2-40B4-BE49-F238E27FC236}">
              <a16:creationId xmlns:a16="http://schemas.microsoft.com/office/drawing/2014/main" id="{96DF0DE8-B1F2-457E-B025-4A82B3F94791}"/>
            </a:ext>
          </a:extLst>
        </xdr:cNvPr>
        <xdr:cNvSpPr/>
      </xdr:nvSpPr>
      <xdr:spPr>
        <a:xfrm>
          <a:off x="5877060" y="13533331"/>
          <a:ext cx="707056" cy="285413"/>
        </a:xfrm>
        <a:prstGeom prst="roundRect">
          <a:avLst/>
        </a:prstGeom>
        <a:solidFill>
          <a:srgbClr val="BAD9D4">
            <a:alpha val="7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0">
              <a:solidFill>
                <a:sysClr val="windowText" lastClr="000000"/>
              </a:solidFill>
              <a:latin typeface="Poppins" panose="00000500000000000000" pitchFamily="2" charset="0"/>
              <a:cs typeface="Poppins" panose="00000500000000000000" pitchFamily="2" charset="0"/>
            </a:rPr>
            <a:t>Report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513507</xdr:colOff>
      <xdr:row>1</xdr:row>
      <xdr:rowOff>135815</xdr:rowOff>
    </xdr:to>
    <xdr:pic>
      <xdr:nvPicPr>
        <xdr:cNvPr id="2" name="Afbeelding 3">
          <a:extLst>
            <a:ext uri="{FF2B5EF4-FFF2-40B4-BE49-F238E27FC236}">
              <a16:creationId xmlns:a16="http://schemas.microsoft.com/office/drawing/2014/main" id="{3C2B7C58-3555-450D-BB59-57695B2BC962}"/>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53789</xdr:colOff>
      <xdr:row>0</xdr:row>
      <xdr:rowOff>0</xdr:rowOff>
    </xdr:from>
    <xdr:to>
      <xdr:col>1</xdr:col>
      <xdr:colOff>627442</xdr:colOff>
      <xdr:row>1</xdr:row>
      <xdr:rowOff>187318</xdr:rowOff>
    </xdr:to>
    <xdr:pic>
      <xdr:nvPicPr>
        <xdr:cNvPr id="2" name="Afbeelding 3">
          <a:extLst>
            <a:ext uri="{FF2B5EF4-FFF2-40B4-BE49-F238E27FC236}">
              <a16:creationId xmlns:a16="http://schemas.microsoft.com/office/drawing/2014/main" id="{BF763DF0-6BDE-40A8-9B4A-8DD5E20E7B8B}"/>
            </a:ext>
          </a:extLst>
        </xdr:cNvPr>
        <xdr:cNvPicPr>
          <a:picLocks noChangeAspect="1"/>
        </xdr:cNvPicPr>
      </xdr:nvPicPr>
      <xdr:blipFill>
        <a:blip xmlns:r="http://schemas.openxmlformats.org/officeDocument/2006/relationships" r:embed="rId1"/>
        <a:stretch>
          <a:fillRect/>
        </a:stretch>
      </xdr:blipFill>
      <xdr:spPr>
        <a:xfrm>
          <a:off x="304801" y="0"/>
          <a:ext cx="569843" cy="3666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513507</xdr:colOff>
      <xdr:row>1</xdr:row>
      <xdr:rowOff>149150</xdr:rowOff>
    </xdr:to>
    <xdr:pic>
      <xdr:nvPicPr>
        <xdr:cNvPr id="2" name="Afbeelding 3">
          <a:extLst>
            <a:ext uri="{FF2B5EF4-FFF2-40B4-BE49-F238E27FC236}">
              <a16:creationId xmlns:a16="http://schemas.microsoft.com/office/drawing/2014/main" id="{E9BBBAF6-27DA-4100-BB1D-09A4215DC8F1}"/>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509697</xdr:colOff>
      <xdr:row>1</xdr:row>
      <xdr:rowOff>143435</xdr:rowOff>
    </xdr:to>
    <xdr:pic>
      <xdr:nvPicPr>
        <xdr:cNvPr id="2" name="Afbeelding 3">
          <a:extLst>
            <a:ext uri="{FF2B5EF4-FFF2-40B4-BE49-F238E27FC236}">
              <a16:creationId xmlns:a16="http://schemas.microsoft.com/office/drawing/2014/main" id="{6DB3133E-C284-42FF-BA1B-F6B6424C4A98}"/>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7620</xdr:colOff>
      <xdr:row>0</xdr:row>
      <xdr:rowOff>0</xdr:rowOff>
    </xdr:from>
    <xdr:to>
      <xdr:col>1</xdr:col>
      <xdr:colOff>779738</xdr:colOff>
      <xdr:row>1</xdr:row>
      <xdr:rowOff>208654</xdr:rowOff>
    </xdr:to>
    <xdr:pic>
      <xdr:nvPicPr>
        <xdr:cNvPr id="2" name="Afbeelding 2">
          <a:extLst>
            <a:ext uri="{FF2B5EF4-FFF2-40B4-BE49-F238E27FC236}">
              <a16:creationId xmlns:a16="http://schemas.microsoft.com/office/drawing/2014/main" id="{EF21F812-4064-4773-8BC9-EEC5B0C1128D}"/>
            </a:ext>
          </a:extLst>
        </xdr:cNvPr>
        <xdr:cNvPicPr>
          <a:picLocks noChangeAspect="1"/>
        </xdr:cNvPicPr>
      </xdr:nvPicPr>
      <xdr:blipFill>
        <a:blip xmlns:r="http://schemas.openxmlformats.org/officeDocument/2006/relationships" r:embed="rId1"/>
        <a:stretch>
          <a:fillRect/>
        </a:stretch>
      </xdr:blipFill>
      <xdr:spPr>
        <a:xfrm>
          <a:off x="190500" y="0"/>
          <a:ext cx="779738" cy="50202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528747</xdr:colOff>
      <xdr:row>1</xdr:row>
      <xdr:rowOff>149150</xdr:rowOff>
    </xdr:to>
    <xdr:pic>
      <xdr:nvPicPr>
        <xdr:cNvPr id="2" name="Afbeelding 3">
          <a:extLst>
            <a:ext uri="{FF2B5EF4-FFF2-40B4-BE49-F238E27FC236}">
              <a16:creationId xmlns:a16="http://schemas.microsoft.com/office/drawing/2014/main" id="{FEFD1CF6-65FC-4E65-B127-A3EC846CB649}"/>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513507</xdr:colOff>
      <xdr:row>1</xdr:row>
      <xdr:rowOff>149150</xdr:rowOff>
    </xdr:to>
    <xdr:pic>
      <xdr:nvPicPr>
        <xdr:cNvPr id="3" name="Afbeelding 3">
          <a:extLst>
            <a:ext uri="{FF2B5EF4-FFF2-40B4-BE49-F238E27FC236}">
              <a16:creationId xmlns:a16="http://schemas.microsoft.com/office/drawing/2014/main" id="{B35586DA-B26B-4CAE-AC14-5D6915EF6DEB}"/>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37698</xdr:colOff>
      <xdr:row>0</xdr:row>
      <xdr:rowOff>0</xdr:rowOff>
    </xdr:from>
    <xdr:to>
      <xdr:col>1</xdr:col>
      <xdr:colOff>568044</xdr:colOff>
      <xdr:row>1</xdr:row>
      <xdr:rowOff>171743</xdr:rowOff>
    </xdr:to>
    <xdr:pic>
      <xdr:nvPicPr>
        <xdr:cNvPr id="4" name="Afbeelding 2">
          <a:extLst>
            <a:ext uri="{FF2B5EF4-FFF2-40B4-BE49-F238E27FC236}">
              <a16:creationId xmlns:a16="http://schemas.microsoft.com/office/drawing/2014/main" id="{F3C2D792-0762-40BF-95D8-F7211F94C7F6}"/>
            </a:ext>
          </a:extLst>
        </xdr:cNvPr>
        <xdr:cNvPicPr>
          <a:picLocks noChangeAspect="1"/>
        </xdr:cNvPicPr>
      </xdr:nvPicPr>
      <xdr:blipFill>
        <a:blip xmlns:r="http://schemas.openxmlformats.org/officeDocument/2006/relationships" r:embed="rId1"/>
        <a:stretch>
          <a:fillRect/>
        </a:stretch>
      </xdr:blipFill>
      <xdr:spPr>
        <a:xfrm>
          <a:off x="218172" y="0"/>
          <a:ext cx="530346" cy="3445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509697</xdr:colOff>
      <xdr:row>1</xdr:row>
      <xdr:rowOff>143435</xdr:rowOff>
    </xdr:to>
    <xdr:pic>
      <xdr:nvPicPr>
        <xdr:cNvPr id="2" name="Afbeelding 3">
          <a:extLst>
            <a:ext uri="{FF2B5EF4-FFF2-40B4-BE49-F238E27FC236}">
              <a16:creationId xmlns:a16="http://schemas.microsoft.com/office/drawing/2014/main" id="{C7CBC851-0B4F-4C72-8FCB-428714138365}"/>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43544</xdr:colOff>
      <xdr:row>0</xdr:row>
      <xdr:rowOff>0</xdr:rowOff>
    </xdr:from>
    <xdr:to>
      <xdr:col>1</xdr:col>
      <xdr:colOff>742589</xdr:colOff>
      <xdr:row>1</xdr:row>
      <xdr:rowOff>152421</xdr:rowOff>
    </xdr:to>
    <xdr:pic>
      <xdr:nvPicPr>
        <xdr:cNvPr id="3" name="Afbeelding 2">
          <a:extLst>
            <a:ext uri="{FF2B5EF4-FFF2-40B4-BE49-F238E27FC236}">
              <a16:creationId xmlns:a16="http://schemas.microsoft.com/office/drawing/2014/main" id="{4CE3409C-8E8E-40F1-B1C4-2B2FE691E412}"/>
            </a:ext>
          </a:extLst>
        </xdr:cNvPr>
        <xdr:cNvPicPr>
          <a:picLocks noChangeAspect="1"/>
        </xdr:cNvPicPr>
      </xdr:nvPicPr>
      <xdr:blipFill>
        <a:blip xmlns:r="http://schemas.openxmlformats.org/officeDocument/2006/relationships" r:embed="rId1"/>
        <a:stretch>
          <a:fillRect/>
        </a:stretch>
      </xdr:blipFill>
      <xdr:spPr>
        <a:xfrm>
          <a:off x="228601" y="0"/>
          <a:ext cx="708570" cy="457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xdr:colOff>
      <xdr:row>0</xdr:row>
      <xdr:rowOff>5</xdr:rowOff>
    </xdr:from>
    <xdr:to>
      <xdr:col>30</xdr:col>
      <xdr:colOff>3</xdr:colOff>
      <xdr:row>75</xdr:row>
      <xdr:rowOff>5</xdr:rowOff>
    </xdr:to>
    <xdr:graphicFrame macro="">
      <xdr:nvGraphicFramePr>
        <xdr:cNvPr id="3" name="Diagram 2">
          <a:extLst>
            <a:ext uri="{FF2B5EF4-FFF2-40B4-BE49-F238E27FC236}">
              <a16:creationId xmlns:a16="http://schemas.microsoft.com/office/drawing/2014/main" id="{6B85268D-3A52-5508-B8BB-D51139E1119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509697</xdr:colOff>
      <xdr:row>1</xdr:row>
      <xdr:rowOff>143435</xdr:rowOff>
    </xdr:to>
    <xdr:pic>
      <xdr:nvPicPr>
        <xdr:cNvPr id="2" name="Afbeelding 3">
          <a:extLst>
            <a:ext uri="{FF2B5EF4-FFF2-40B4-BE49-F238E27FC236}">
              <a16:creationId xmlns:a16="http://schemas.microsoft.com/office/drawing/2014/main" id="{A64F8B12-611D-43D1-A625-ADF7B05AFE6A}"/>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509697</xdr:colOff>
      <xdr:row>1</xdr:row>
      <xdr:rowOff>143435</xdr:rowOff>
    </xdr:to>
    <xdr:pic>
      <xdr:nvPicPr>
        <xdr:cNvPr id="2" name="Afbeelding 3">
          <a:extLst>
            <a:ext uri="{FF2B5EF4-FFF2-40B4-BE49-F238E27FC236}">
              <a16:creationId xmlns:a16="http://schemas.microsoft.com/office/drawing/2014/main" id="{A209AF49-D4E4-464C-A8FA-59AF2E13B8C1}"/>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528774</xdr:colOff>
      <xdr:row>1</xdr:row>
      <xdr:rowOff>179955</xdr:rowOff>
    </xdr:to>
    <xdr:pic>
      <xdr:nvPicPr>
        <xdr:cNvPr id="2" name="Afbeelding 2">
          <a:extLst>
            <a:ext uri="{FF2B5EF4-FFF2-40B4-BE49-F238E27FC236}">
              <a16:creationId xmlns:a16="http://schemas.microsoft.com/office/drawing/2014/main" id="{024D5DCE-A47E-4E3E-B09C-C36AC3010328}"/>
            </a:ext>
          </a:extLst>
        </xdr:cNvPr>
        <xdr:cNvPicPr>
          <a:picLocks noChangeAspect="1"/>
        </xdr:cNvPicPr>
      </xdr:nvPicPr>
      <xdr:blipFill>
        <a:blip xmlns:r="http://schemas.openxmlformats.org/officeDocument/2006/relationships" r:embed="rId1"/>
        <a:stretch>
          <a:fillRect/>
        </a:stretch>
      </xdr:blipFill>
      <xdr:spPr>
        <a:xfrm>
          <a:off x="0" y="1"/>
          <a:ext cx="526869" cy="339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44825</xdr:colOff>
      <xdr:row>0</xdr:row>
      <xdr:rowOff>8965</xdr:rowOff>
    </xdr:from>
    <xdr:to>
      <xdr:col>1</xdr:col>
      <xdr:colOff>745775</xdr:colOff>
      <xdr:row>1</xdr:row>
      <xdr:rowOff>163291</xdr:rowOff>
    </xdr:to>
    <xdr:pic>
      <xdr:nvPicPr>
        <xdr:cNvPr id="4" name="Afbeelding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24119" y="8965"/>
          <a:ext cx="704760" cy="453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517317</xdr:colOff>
      <xdr:row>1</xdr:row>
      <xdr:rowOff>132005</xdr:rowOff>
    </xdr:to>
    <xdr:pic>
      <xdr:nvPicPr>
        <xdr:cNvPr id="2" name="Afbeelding 3">
          <a:extLst>
            <a:ext uri="{FF2B5EF4-FFF2-40B4-BE49-F238E27FC236}">
              <a16:creationId xmlns:a16="http://schemas.microsoft.com/office/drawing/2014/main" id="{1BEDF1C5-0D73-45EB-B6F6-C33BE9A88B86}"/>
            </a:ext>
          </a:extLst>
        </xdr:cNvPr>
        <xdr:cNvPicPr>
          <a:picLocks noChangeAspect="1"/>
        </xdr:cNvPicPr>
      </xdr:nvPicPr>
      <xdr:blipFill>
        <a:blip xmlns:r="http://schemas.openxmlformats.org/officeDocument/2006/relationships" r:embed="rId1"/>
        <a:stretch>
          <a:fillRect/>
        </a:stretch>
      </xdr:blipFill>
      <xdr:spPr>
        <a:xfrm>
          <a:off x="0" y="0"/>
          <a:ext cx="509697" cy="3227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37392</xdr:colOff>
      <xdr:row>0</xdr:row>
      <xdr:rowOff>23448</xdr:rowOff>
    </xdr:from>
    <xdr:to>
      <xdr:col>1</xdr:col>
      <xdr:colOff>607235</xdr:colOff>
      <xdr:row>1</xdr:row>
      <xdr:rowOff>210752</xdr:rowOff>
    </xdr:to>
    <xdr:pic>
      <xdr:nvPicPr>
        <xdr:cNvPr id="3" name="Afbeelding 3">
          <a:extLst>
            <a:ext uri="{FF2B5EF4-FFF2-40B4-BE49-F238E27FC236}">
              <a16:creationId xmlns:a16="http://schemas.microsoft.com/office/drawing/2014/main" id="{F64E4E2C-B53C-4CB5-8BDA-EEBBB7A6C828}"/>
            </a:ext>
          </a:extLst>
        </xdr:cNvPr>
        <xdr:cNvPicPr>
          <a:picLocks noChangeAspect="1"/>
        </xdr:cNvPicPr>
      </xdr:nvPicPr>
      <xdr:blipFill>
        <a:blip xmlns:r="http://schemas.openxmlformats.org/officeDocument/2006/relationships" r:embed="rId1"/>
        <a:stretch>
          <a:fillRect/>
        </a:stretch>
      </xdr:blipFill>
      <xdr:spPr>
        <a:xfrm>
          <a:off x="283577" y="23448"/>
          <a:ext cx="569843" cy="3652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517317</xdr:colOff>
      <xdr:row>1</xdr:row>
      <xdr:rowOff>132005</xdr:rowOff>
    </xdr:to>
    <xdr:pic>
      <xdr:nvPicPr>
        <xdr:cNvPr id="2" name="Afbeelding 3">
          <a:extLst>
            <a:ext uri="{FF2B5EF4-FFF2-40B4-BE49-F238E27FC236}">
              <a16:creationId xmlns:a16="http://schemas.microsoft.com/office/drawing/2014/main" id="{E1427F58-DD3E-45D8-B552-A4A152F8D064}"/>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533400" cy="348271"/>
    <xdr:pic>
      <xdr:nvPicPr>
        <xdr:cNvPr id="2" name="Afbeelding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33400" cy="34418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509697</xdr:colOff>
      <xdr:row>1</xdr:row>
      <xdr:rowOff>143435</xdr:rowOff>
    </xdr:to>
    <xdr:pic>
      <xdr:nvPicPr>
        <xdr:cNvPr id="2" name="Afbeelding 3">
          <a:extLst>
            <a:ext uri="{FF2B5EF4-FFF2-40B4-BE49-F238E27FC236}">
              <a16:creationId xmlns:a16="http://schemas.microsoft.com/office/drawing/2014/main" id="{A9D8B2A1-605F-44FE-9C17-67E501E2BF1E}"/>
            </a:ext>
          </a:extLst>
        </xdr:cNvPr>
        <xdr:cNvPicPr>
          <a:picLocks noChangeAspect="1"/>
        </xdr:cNvPicPr>
      </xdr:nvPicPr>
      <xdr:blipFill>
        <a:blip xmlns:r="http://schemas.openxmlformats.org/officeDocument/2006/relationships" r:embed="rId1"/>
        <a:stretch>
          <a:fillRect/>
        </a:stretch>
      </xdr:blipFill>
      <xdr:spPr>
        <a:xfrm>
          <a:off x="0" y="0"/>
          <a:ext cx="509697" cy="3263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533400</xdr:colOff>
      <xdr:row>1</xdr:row>
      <xdr:rowOff>172739</xdr:rowOff>
    </xdr:to>
    <xdr:pic>
      <xdr:nvPicPr>
        <xdr:cNvPr id="2" name="Afbeelding 2">
          <a:extLst>
            <a:ext uri="{FF2B5EF4-FFF2-40B4-BE49-F238E27FC236}">
              <a16:creationId xmlns:a16="http://schemas.microsoft.com/office/drawing/2014/main" id="{1BE1881F-BADB-4D34-B2D3-710CFBF690DF}"/>
            </a:ext>
          </a:extLst>
        </xdr:cNvPr>
        <xdr:cNvPicPr>
          <a:picLocks noChangeAspect="1"/>
        </xdr:cNvPicPr>
      </xdr:nvPicPr>
      <xdr:blipFill>
        <a:blip xmlns:r="http://schemas.openxmlformats.org/officeDocument/2006/relationships" r:embed="rId1"/>
        <a:stretch>
          <a:fillRect/>
        </a:stretch>
      </xdr:blipFill>
      <xdr:spPr>
        <a:xfrm>
          <a:off x="0" y="0"/>
          <a:ext cx="533400" cy="34609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381672-6952-4492-AFA7-7222DBAD1B26}" name="Tabel1" displayName="Tabel1" ref="B3:F154" totalsRowShown="0" headerRowDxfId="174" dataDxfId="172" headerRowBorderDxfId="173" tableBorderDxfId="171" totalsRowBorderDxfId="170">
  <autoFilter ref="B3:F154" xr:uid="{0ADC0D5E-7C18-46E9-ADBB-DD0FB9238E3F}"/>
  <tableColumns count="5">
    <tableColumn id="1" xr3:uid="{0D101F87-D633-486A-87F8-9F7EB3320FCB}" name="Level" dataDxfId="169"/>
    <tableColumn id="2" xr3:uid="{86F3DD71-E3F7-4014-B99E-99DE535FE209}" name="Results" dataDxfId="168"/>
    <tableColumn id="7" xr3:uid="{A174DB68-71EA-42C8-8CF4-687ACA2FA18C}" name="Indicators" dataDxfId="167"/>
    <tableColumn id="4" xr3:uid="{2DCAD187-C710-495E-BDFC-A3AF9AC9034E}" name="Means of Verification" dataDxfId="166"/>
    <tableColumn id="5" xr3:uid="{4C5F273C-3B45-46F2-800D-E2F2604282FA}" name="Frequency" dataDxfId="165"/>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1C9DD6C-5D8E-450E-B46D-DC4E69302E13}" name="Tabel257" displayName="Tabel257" ref="B3:H10" totalsRowShown="0" headerRowDxfId="164" dataDxfId="162" headerRowBorderDxfId="163" tableBorderDxfId="161" totalsRowBorderDxfId="160">
  <autoFilter ref="B3:H10" xr:uid="{81C9DD6C-5D8E-450E-B46D-DC4E69302E13}"/>
  <tableColumns count="7">
    <tableColumn id="1" xr3:uid="{A74420CD-24BC-4199-8EFF-3711FD00A912}" name="Result" dataDxfId="159"/>
    <tableColumn id="2" xr3:uid="{FB04F5DA-0550-4840-A2A6-25C65F7BE02C}" name="Indicator" dataDxfId="158"/>
    <tableColumn id="3" xr3:uid="{FEB3289C-206B-4434-8C87-0026EE16E89F}" name="Baseline" dataDxfId="157"/>
    <tableColumn id="19" xr3:uid="{03514F1E-019B-4883-A194-3A073F655DC0}" name="Actual 2024" dataDxfId="156"/>
    <tableColumn id="10" xr3:uid="{0F10D736-B1B3-4A4C-9785-DCA9DE578F76}" name="Actual 2026" dataDxfId="155"/>
    <tableColumn id="14" xr3:uid="{B1950459-751A-48F8-9AE7-3912F0FBAA32}" name="Actual 2028" dataDxfId="154"/>
    <tableColumn id="18" xr3:uid="{C6E36561-0620-4A51-A66C-343741A6D6A7}" name="Actual 2030" dataDxfId="15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70E7F7A-D541-4F83-A0DB-299D94F1F8A8}" name="Tabel257813" displayName="Tabel257813" ref="B3:H14" totalsRowShown="0" headerRowDxfId="152" dataDxfId="150" headerRowBorderDxfId="151" tableBorderDxfId="149" totalsRowBorderDxfId="148">
  <autoFilter ref="B3:H14" xr:uid="{F70E7F7A-D541-4F83-A0DB-299D94F1F8A8}"/>
  <tableColumns count="7">
    <tableColumn id="1" xr3:uid="{772CBFC0-B268-49C5-AAE7-714961895C91}" name="Result" dataDxfId="147" totalsRowDxfId="146">
      <calculatedColumnFormula>'CCCD Monitoring Framework'!C54</calculatedColumnFormula>
    </tableColumn>
    <tableColumn id="2" xr3:uid="{C9E25D55-9C61-4975-BBF7-606B8439E7C0}" name="Indicator" dataDxfId="145" totalsRowDxfId="144"/>
    <tableColumn id="3" xr3:uid="{6AA0B462-8F5E-4D87-8945-3D9672EDF24D}" name="Baseline" dataDxfId="143" totalsRowDxfId="142"/>
    <tableColumn id="19" xr3:uid="{FC9F5E68-955B-455A-A96F-223ED7B5D18C}" name="Actual 2024" dataDxfId="141" totalsRowDxfId="140"/>
    <tableColumn id="8" xr3:uid="{82F1DE4C-5391-4137-8B10-F509F59E6FD0}" name="Actual 2026" dataDxfId="139" totalsRowDxfId="138"/>
    <tableColumn id="12" xr3:uid="{EAB648C7-E0BA-476B-863D-0CE11AE4AE59}" name="Actual 2028" dataDxfId="137" totalsRowDxfId="136"/>
    <tableColumn id="16" xr3:uid="{99FBC00C-F2E6-40D1-87C8-0DE388AA66D7}" name="Actual 2030" dataDxfId="135" totalsRowDxfId="134"/>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589D224-C5E8-4D00-A2D5-4DC008D66C62}" name="Tabel2569" displayName="Tabel2569" ref="B3:K12" headerRowDxfId="133" dataDxfId="131" totalsRowDxfId="129" headerRowBorderDxfId="132" tableBorderDxfId="130" totalsRowBorderDxfId="128">
  <autoFilter ref="B3:K12" xr:uid="{F589D224-C5E8-4D00-A2D5-4DC008D66C62}"/>
  <tableColumns count="10">
    <tableColumn id="1" xr3:uid="{743A2025-5F99-4989-A0FF-381B00B2FFE5}" name="Result" totalsRowFunction="custom" dataDxfId="127" totalsRowDxfId="126">
      <totalsRowFormula>'CCCD Monitoring Framework'!C34</totalsRowFormula>
    </tableColumn>
    <tableColumn id="2" xr3:uid="{89C7F676-86F3-454B-ACF7-25650BB65CE0}" name="Indicator" totalsRowFunction="custom" dataDxfId="125" totalsRowDxfId="124">
      <calculatedColumnFormula>'CCCD Monitoring Framework'!D7</calculatedColumnFormula>
      <totalsRowFormula>'CCCD Monitoring Framework'!D34</totalsRowFormula>
    </tableColumn>
    <tableColumn id="3" xr3:uid="{5DA502B7-E520-4029-BDF7-8F055EBC68DD}" name="Baseline" dataDxfId="123" totalsRowDxfId="122"/>
    <tableColumn id="6" xr3:uid="{9B131D79-6430-40A7-854F-A9B32E0AF96E}" name="Actual 2024" dataDxfId="121" totalsRowDxfId="120"/>
    <tableColumn id="8" xr3:uid="{4CDB220E-9D1B-49F0-B9D8-C0E90E68B527}" name="Actual 2025" dataDxfId="119" totalsRowDxfId="118"/>
    <tableColumn id="10" xr3:uid="{63781EC0-1133-4740-9614-B4F823436E26}" name="Actual 2026" dataDxfId="117" totalsRowDxfId="116"/>
    <tableColumn id="12" xr3:uid="{AEAFD434-5517-4FFB-A6E7-C6A01ABA2D84}" name="Actual 2027" dataDxfId="115" totalsRowDxfId="114"/>
    <tableColumn id="14" xr3:uid="{02F95783-851E-42C9-8CA4-7172307BF892}" name="Actual 2028" dataDxfId="113" totalsRowDxfId="112"/>
    <tableColumn id="16" xr3:uid="{F470FD17-4C75-4B2B-8FE1-BF376696A7BF}" name="Actual 2029" dataDxfId="111" totalsRowDxfId="110"/>
    <tableColumn id="17" xr3:uid="{C3184AB7-34CF-4A33-84BA-B3BAE6946865}" name="Actual 2030" dataDxfId="109" totalsRowDxfId="108"/>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B5079A-C37D-450F-9608-362E03470D85}" name="Tabel3" displayName="Tabel3" ref="B3:K10" totalsRowShown="0" headerRowDxfId="107" dataDxfId="105" headerRowBorderDxfId="106" tableBorderDxfId="104">
  <autoFilter ref="B3:K10" xr:uid="{C3B5079A-C37D-450F-9608-362E03470D85}"/>
  <tableColumns count="10">
    <tableColumn id="1" xr3:uid="{96E8FAA8-721A-484F-A857-AC844A410EA6}" name="Result" dataDxfId="103" totalsRowDxfId="102"/>
    <tableColumn id="2" xr3:uid="{EE20BED0-5DFE-4E80-BDAB-5576B8F7EB8D}" name="Indicator" dataDxfId="101" totalsRowDxfId="100"/>
    <tableColumn id="3" xr3:uid="{CA8C01F4-FA6B-4CAB-9615-C48D4D7853D7}" name="Baseline" dataDxfId="99" totalsRowDxfId="98"/>
    <tableColumn id="6" xr3:uid="{DF9954C2-6983-4BC9-AB70-B93E0DF9C7AA}" name="Actual 2024" dataDxfId="97" totalsRowDxfId="96"/>
    <tableColumn id="8" xr3:uid="{21463F44-8F07-40EE-B706-CCF742F56BBD}" name="Actual 2025" dataDxfId="95" totalsRowDxfId="94"/>
    <tableColumn id="10" xr3:uid="{A6CA9EA5-604F-4E29-AFE3-847B7112A165}" name="Actual 2026" dataDxfId="93" totalsRowDxfId="92"/>
    <tableColumn id="12" xr3:uid="{C4F961AE-C68A-4665-A92A-28312B4AF8C4}" name="Actual 2027" dataDxfId="91" totalsRowDxfId="90"/>
    <tableColumn id="14" xr3:uid="{DD4E5BA3-D08C-4AD2-8AA2-26DDB5514D31}" name="Actual 2028" dataDxfId="89" totalsRowDxfId="88"/>
    <tableColumn id="16" xr3:uid="{47E0E952-63E4-4E3C-A05E-8D6167932DC4}" name="Actual 2029" dataDxfId="87" totalsRowDxfId="86"/>
    <tableColumn id="23" xr3:uid="{96DD8EBB-214D-45B6-B9D1-B3BABF87E99B}" name="Actual 2030" dataDxfId="85" totalsRowDxfId="8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EFDE6C5-15E8-4D77-A524-94A17763888B}" name="Tabel2578314" displayName="Tabel2578314" ref="B3:H12" headerRowDxfId="83" dataDxfId="81" totalsRowDxfId="79" headerRowBorderDxfId="82" tableBorderDxfId="80" totalsRowBorderDxfId="78">
  <autoFilter ref="B3:H12" xr:uid="{1EFDE6C5-15E8-4D77-A524-94A17763888B}"/>
  <tableColumns count="7">
    <tableColumn id="1" xr3:uid="{DA636FDA-DC74-4F28-93F9-0C7DF196210F}" name="Result" dataDxfId="77" totalsRowDxfId="76"/>
    <tableColumn id="2" xr3:uid="{003FA246-BC76-445D-8871-69B09A9D6C52}" name="Indicator" dataDxfId="75" totalsRowDxfId="74"/>
    <tableColumn id="3" xr3:uid="{CE2B1CF0-F386-4391-B221-91220BD7FC9B}" name="Baseline" dataDxfId="73" totalsRowDxfId="72"/>
    <tableColumn id="5" xr3:uid="{421939F2-E00A-4DD2-BB00-7901EBE6ED61}" name="Actual 2024" dataDxfId="71" totalsRowDxfId="70"/>
    <tableColumn id="6" xr3:uid="{CB240406-8673-48AF-9AB1-30269AF16F07}" name="Actual 2026" dataDxfId="69" totalsRowDxfId="68"/>
    <tableColumn id="7" xr3:uid="{1FD1DAF2-2DC2-4708-B23A-9416139E2777}" name="Actual 2028" dataDxfId="67" totalsRowDxfId="66"/>
    <tableColumn id="4" xr3:uid="{380BD00D-6C8A-4A2B-A40E-D8510F94E3FD}" name="Actual 2030" dataDxfId="65" totalsRowDxfId="64"/>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D3E5D6A-B55F-4C8E-A53B-DB3CC93B278E}" name="Tabel2578361112" displayName="Tabel2578361112" ref="B3:K27" headerRowDxfId="63" dataDxfId="61" headerRowBorderDxfId="62" tableBorderDxfId="60" totalsRowBorderDxfId="59">
  <autoFilter ref="B3:K27" xr:uid="{5EF4ECC8-B62E-464B-99FF-B0840CE4B702}"/>
  <tableColumns count="10">
    <tableColumn id="1" xr3:uid="{EF9E2229-9076-4373-8251-FCD9B8B6E0EA}" name="Result" dataDxfId="58" totalsRowDxfId="57"/>
    <tableColumn id="2" xr3:uid="{C867E04E-4AE9-46A4-979A-E5A78431767E}" name="Indicator" dataDxfId="56" totalsRowDxfId="55"/>
    <tableColumn id="3" xr3:uid="{D5B0BDAE-D656-47DE-A7F9-E5C48C670B15}" name="Baseline" dataDxfId="54" totalsRowDxfId="53"/>
    <tableColumn id="19" xr3:uid="{1E3DC6A1-413A-48B6-91E0-04BA4ED24B4F}" name="Actual 2024" dataDxfId="52" totalsRowDxfId="51"/>
    <tableColumn id="8" xr3:uid="{207C81C5-CE43-4045-BB6C-98DC93DCC018}" name="Actual 2025" dataDxfId="50" totalsRowDxfId="49"/>
    <tableColumn id="10" xr3:uid="{E708DDE8-EE93-40E0-80A7-D074A79B0C7B}" name="Actual 2026" dataDxfId="48" totalsRowDxfId="47"/>
    <tableColumn id="12" xr3:uid="{F08CE9C2-D4A8-4877-A8E5-09B21D86BB67}" name="Actual 2027" dataDxfId="46" totalsRowDxfId="45"/>
    <tableColumn id="14" xr3:uid="{E6D343BD-1FF1-4093-8017-38DD8B3080D8}" name="Actual 2028" dataDxfId="44" totalsRowDxfId="43"/>
    <tableColumn id="16" xr3:uid="{58B2CB02-31B1-4BF2-A933-E205AF18E66A}" name="Actual 2029" dataDxfId="42" totalsRowDxfId="41"/>
    <tableColumn id="18" xr3:uid="{5BCBDD18-FD3F-41B8-AE5C-D4461C86A7D6}" name="Actual 2030" dataDxfId="40" totalsRowDxfId="39"/>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AC403-C449-4A1D-A6AE-EBE14DC51BC6}" name="Tabel257836" displayName="Tabel257836" ref="B3:H10" totalsRowShown="0" headerRowDxfId="38" dataDxfId="36" headerRowBorderDxfId="37" tableBorderDxfId="35" totalsRowBorderDxfId="34">
  <autoFilter ref="B3:H10" xr:uid="{5EF4ECC8-B62E-464B-99FF-B0840CE4B702}"/>
  <tableColumns count="7">
    <tableColumn id="1" xr3:uid="{5EBD0AE1-4453-47C1-B7E9-831DA8174F9B}" name="Result" dataDxfId="33" totalsRowDxfId="32">
      <calculatedColumnFormula>'CCCD Monitoring Framework'!C70</calculatedColumnFormula>
    </tableColumn>
    <tableColumn id="2" xr3:uid="{60E70C88-C8E5-4928-9462-F467BCB53ADB}" name="Indicator" dataDxfId="31" totalsRowDxfId="30">
      <calculatedColumnFormula>'CCCD Monitoring Framework'!D70</calculatedColumnFormula>
    </tableColumn>
    <tableColumn id="4" xr3:uid="{1E96C6CE-D1B0-4FB5-B7D9-759514A5DB2E}" name="Baseline" dataDxfId="29" totalsRowDxfId="28"/>
    <tableColumn id="14" xr3:uid="{56217940-D389-49BD-9C69-0C4D87AE6584}" name="Actual 2024" dataDxfId="27" totalsRowDxfId="26"/>
    <tableColumn id="16" xr3:uid="{6A178C73-1F7B-4C5F-870C-40E2B0D8DA4F}" name="Actual 2026" dataDxfId="25" totalsRowDxfId="24"/>
    <tableColumn id="18" xr3:uid="{877C7FB6-777F-40D1-8460-A2EAFCD95535}" name="Actual _x000a_2028" dataDxfId="23" totalsRowDxfId="22"/>
    <tableColumn id="3" xr3:uid="{8E4EBB80-17E3-4896-AD21-6D8C53EA65CD}" name="Actual 2030" dataDxfId="21" totalsRowDxfId="20"/>
  </tableColumns>
  <tableStyleInfo name="TableStyleLight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6E155F1-6F9A-4985-B9E2-41597743A8BA}" name="Tabel25783611" displayName="Tabel25783611" ref="B3:G11" headerRowDxfId="19" dataDxfId="17" headerRowBorderDxfId="18" tableBorderDxfId="16" totalsRowBorderDxfId="15">
  <autoFilter ref="B3:G11" xr:uid="{5EF4ECC8-B62E-464B-99FF-B0840CE4B702}"/>
  <tableColumns count="6">
    <tableColumn id="1" xr3:uid="{77070E59-5175-40DA-8DF1-E9357509B6F6}" name="Result" totalsRowFunction="custom" dataDxfId="14" totalsRowDxfId="13">
      <calculatedColumnFormula>'CCCD Monitoring Framework'!C144</calculatedColumnFormula>
      <totalsRowFormula>'CCCD Monitoring Framework'!C140</totalsRowFormula>
    </tableColumn>
    <tableColumn id="2" xr3:uid="{88B1762A-E60E-44CA-A709-6925A66B4F3B}" name="Indicator" totalsRowLabel="Average score on relevent knowledge and skills (Q6.)" dataDxfId="12" totalsRowDxfId="11">
      <calculatedColumnFormula>'CCCD Monitoring Framework'!D144</calculatedColumnFormula>
    </tableColumn>
    <tableColumn id="3" xr3:uid="{4D2E5318-02CB-464E-B3A1-560AC6C5C14D}" name="Baseline" dataDxfId="10" totalsRowDxfId="9"/>
    <tableColumn id="7" xr3:uid="{21EABF38-30FB-42E2-87E5-421F7C5CBEE8}" name="Actual 2023" dataDxfId="8" totalsRowDxfId="7"/>
    <tableColumn id="8" xr3:uid="{53635D24-CB6F-47C3-85A5-A7A2F6B6214F}" name="Actual 2025" dataDxfId="6" totalsRowDxfId="5"/>
    <tableColumn id="21" xr3:uid="{4E69170A-ABB8-4890-AEBC-D8F63E39E98B}" name="Actual 2027" dataDxfId="4" totalsRowDxfId="3"/>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BF33-2E1C-43EA-B62B-32E183652346}">
  <sheetPr codeName="Sheet1">
    <tabColor rgb="FFB1003B"/>
  </sheetPr>
  <dimension ref="A1:M38"/>
  <sheetViews>
    <sheetView tabSelected="1" zoomScale="115" zoomScaleNormal="115" zoomScaleSheetLayoutView="130" workbookViewId="0"/>
  </sheetViews>
  <sheetFormatPr defaultColWidth="8.85546875" defaultRowHeight="19.5" x14ac:dyDescent="0.55000000000000004"/>
  <cols>
    <col min="1" max="6" width="8.85546875" style="159"/>
    <col min="7" max="7" width="9.5703125" style="159" customWidth="1"/>
    <col min="8" max="8" width="12.140625" style="159" bestFit="1" customWidth="1"/>
    <col min="9" max="16384" width="8.85546875" style="159"/>
  </cols>
  <sheetData>
    <row r="1" spans="1:13" ht="20.45" customHeight="1" x14ac:dyDescent="0.55000000000000004">
      <c r="A1" s="151"/>
      <c r="B1" s="523" t="s">
        <v>0</v>
      </c>
      <c r="C1" s="523"/>
      <c r="D1" s="523"/>
      <c r="E1" s="523"/>
      <c r="F1" s="523"/>
      <c r="G1" s="523"/>
      <c r="H1" s="523"/>
      <c r="I1" s="523"/>
      <c r="J1" s="523"/>
      <c r="K1" s="523"/>
      <c r="L1" s="523"/>
      <c r="M1" s="151"/>
    </row>
    <row r="2" spans="1:13" x14ac:dyDescent="0.55000000000000004">
      <c r="A2" s="151"/>
      <c r="B2" s="523"/>
      <c r="C2" s="523"/>
      <c r="D2" s="523"/>
      <c r="E2" s="523"/>
      <c r="F2" s="523"/>
      <c r="G2" s="523"/>
      <c r="H2" s="523"/>
      <c r="I2" s="523"/>
      <c r="J2" s="523"/>
      <c r="K2" s="523"/>
      <c r="L2" s="523"/>
      <c r="M2" s="151"/>
    </row>
    <row r="3" spans="1:13" x14ac:dyDescent="0.55000000000000004">
      <c r="A3" s="151"/>
      <c r="B3" s="161" t="s">
        <v>1</v>
      </c>
      <c r="C3" s="157"/>
      <c r="D3" s="157"/>
      <c r="E3" s="157"/>
      <c r="F3" s="157"/>
      <c r="G3" s="157"/>
      <c r="H3" s="157"/>
      <c r="I3" s="157"/>
      <c r="J3" s="157"/>
      <c r="K3" s="157"/>
      <c r="L3" s="158"/>
      <c r="M3" s="151"/>
    </row>
    <row r="4" spans="1:13" ht="43.9" customHeight="1" x14ac:dyDescent="0.55000000000000004">
      <c r="A4" s="151"/>
      <c r="B4" s="163"/>
      <c r="C4" s="525" t="s">
        <v>2</v>
      </c>
      <c r="D4" s="525"/>
      <c r="E4" s="525"/>
      <c r="F4" s="525"/>
      <c r="G4" s="525"/>
      <c r="H4" s="525"/>
      <c r="I4" s="525"/>
      <c r="J4" s="525"/>
      <c r="K4" s="525"/>
      <c r="L4" s="526"/>
      <c r="M4" s="151"/>
    </row>
    <row r="5" spans="1:13" ht="55.9" customHeight="1" x14ac:dyDescent="0.55000000000000004">
      <c r="A5" s="151"/>
      <c r="B5" s="163"/>
      <c r="C5" s="525" t="s">
        <v>3</v>
      </c>
      <c r="D5" s="525"/>
      <c r="E5" s="525"/>
      <c r="F5" s="525"/>
      <c r="G5" s="525"/>
      <c r="H5" s="525"/>
      <c r="I5" s="525"/>
      <c r="J5" s="525"/>
      <c r="K5" s="525"/>
      <c r="L5" s="526"/>
      <c r="M5" s="151"/>
    </row>
    <row r="6" spans="1:13" x14ac:dyDescent="0.55000000000000004">
      <c r="A6" s="151"/>
      <c r="B6" s="163"/>
      <c r="C6" s="525" t="s">
        <v>4</v>
      </c>
      <c r="D6" s="525"/>
      <c r="E6" s="525"/>
      <c r="F6" s="525"/>
      <c r="G6" s="525"/>
      <c r="H6" s="525"/>
      <c r="I6" s="525"/>
      <c r="J6" s="525"/>
      <c r="K6" s="525"/>
      <c r="L6" s="526"/>
      <c r="M6" s="151"/>
    </row>
    <row r="7" spans="1:13" ht="95.45" customHeight="1" x14ac:dyDescent="0.55000000000000004">
      <c r="A7" s="151"/>
      <c r="B7" s="154"/>
      <c r="C7" s="527" t="s">
        <v>5</v>
      </c>
      <c r="D7" s="527"/>
      <c r="E7" s="527"/>
      <c r="F7" s="527"/>
      <c r="G7" s="527"/>
      <c r="H7" s="527"/>
      <c r="I7" s="527"/>
      <c r="J7" s="527"/>
      <c r="K7" s="527"/>
      <c r="L7" s="528"/>
      <c r="M7" s="151"/>
    </row>
    <row r="8" spans="1:13" x14ac:dyDescent="0.55000000000000004">
      <c r="A8" s="151"/>
      <c r="B8" s="151"/>
      <c r="C8" s="245"/>
      <c r="D8" s="245"/>
      <c r="E8" s="245"/>
      <c r="F8" s="245"/>
      <c r="G8" s="245"/>
      <c r="H8" s="245"/>
      <c r="I8" s="245"/>
      <c r="J8" s="245"/>
      <c r="K8" s="245"/>
      <c r="L8" s="245"/>
      <c r="M8" s="151"/>
    </row>
    <row r="9" spans="1:13" x14ac:dyDescent="0.55000000000000004">
      <c r="A9" s="151"/>
      <c r="B9" s="531" t="s">
        <v>6</v>
      </c>
      <c r="C9" s="532"/>
      <c r="D9" s="532"/>
      <c r="E9" s="532"/>
      <c r="F9" s="532"/>
      <c r="G9" s="532"/>
      <c r="H9" s="532"/>
      <c r="I9" s="157"/>
      <c r="J9" s="157"/>
      <c r="K9" s="157"/>
      <c r="L9" s="158"/>
      <c r="M9" s="151"/>
    </row>
    <row r="10" spans="1:13" x14ac:dyDescent="0.55000000000000004">
      <c r="A10" s="151"/>
      <c r="B10" s="153"/>
      <c r="C10" s="537" t="s">
        <v>7</v>
      </c>
      <c r="D10" s="537"/>
      <c r="E10" s="537"/>
      <c r="F10" s="537"/>
      <c r="G10" s="537"/>
      <c r="H10" s="537"/>
      <c r="I10" s="151"/>
      <c r="J10" s="151"/>
      <c r="K10" s="151"/>
      <c r="L10" s="152"/>
      <c r="M10" s="151"/>
    </row>
    <row r="11" spans="1:13" ht="83.45" customHeight="1" x14ac:dyDescent="0.55000000000000004">
      <c r="A11" s="151"/>
      <c r="B11" s="153"/>
      <c r="C11" s="538" t="s">
        <v>8</v>
      </c>
      <c r="D11" s="538"/>
      <c r="E11" s="538"/>
      <c r="F11" s="538"/>
      <c r="G11" s="538"/>
      <c r="H11" s="538"/>
      <c r="I11" s="151"/>
      <c r="J11" s="151"/>
      <c r="K11" s="151"/>
      <c r="L11" s="152"/>
      <c r="M11" s="151"/>
    </row>
    <row r="12" spans="1:13" x14ac:dyDescent="0.55000000000000004">
      <c r="A12" s="151"/>
      <c r="B12" s="154"/>
      <c r="C12" s="529"/>
      <c r="D12" s="529"/>
      <c r="E12" s="529"/>
      <c r="F12" s="529"/>
      <c r="G12" s="529"/>
      <c r="H12" s="529"/>
      <c r="I12" s="155"/>
      <c r="J12" s="155"/>
      <c r="K12" s="155"/>
      <c r="L12" s="156"/>
      <c r="M12" s="151"/>
    </row>
    <row r="13" spans="1:13" ht="19.899999999999999" customHeight="1" x14ac:dyDescent="0.55000000000000004">
      <c r="A13" s="151"/>
      <c r="B13" s="151"/>
      <c r="C13" s="162"/>
      <c r="D13" s="162"/>
      <c r="E13" s="162"/>
      <c r="F13" s="162"/>
      <c r="G13" s="162"/>
      <c r="H13" s="162"/>
      <c r="I13" s="151"/>
      <c r="J13" s="151"/>
      <c r="K13" s="151"/>
      <c r="L13" s="151"/>
      <c r="M13" s="151"/>
    </row>
    <row r="14" spans="1:13" x14ac:dyDescent="0.55000000000000004">
      <c r="A14" s="151"/>
      <c r="B14" s="531" t="s">
        <v>9</v>
      </c>
      <c r="C14" s="532"/>
      <c r="D14" s="532"/>
      <c r="E14" s="532"/>
      <c r="F14" s="532"/>
      <c r="G14" s="532"/>
      <c r="H14" s="532"/>
      <c r="I14" s="157"/>
      <c r="J14" s="157"/>
      <c r="K14" s="157"/>
      <c r="L14" s="158"/>
      <c r="M14" s="151"/>
    </row>
    <row r="15" spans="1:13" ht="38.450000000000003" customHeight="1" x14ac:dyDescent="0.55000000000000004">
      <c r="A15" s="151"/>
      <c r="B15" s="153"/>
      <c r="C15" s="537" t="s">
        <v>10</v>
      </c>
      <c r="D15" s="537"/>
      <c r="E15" s="537"/>
      <c r="F15" s="537"/>
      <c r="G15" s="537"/>
      <c r="H15" s="537"/>
      <c r="I15" s="151"/>
      <c r="J15" s="151"/>
      <c r="K15" s="151"/>
      <c r="L15" s="152"/>
      <c r="M15" s="151"/>
    </row>
    <row r="16" spans="1:13" ht="38.450000000000003" customHeight="1" x14ac:dyDescent="0.55000000000000004">
      <c r="A16" s="151"/>
      <c r="B16" s="153"/>
      <c r="C16" s="537" t="s">
        <v>11</v>
      </c>
      <c r="D16" s="537"/>
      <c r="E16" s="537"/>
      <c r="F16" s="537"/>
      <c r="G16" s="537"/>
      <c r="H16" s="537"/>
      <c r="I16" s="151"/>
      <c r="J16" s="151"/>
      <c r="K16" s="151"/>
      <c r="L16" s="152"/>
      <c r="M16" s="151"/>
    </row>
    <row r="17" spans="1:13" x14ac:dyDescent="0.55000000000000004">
      <c r="A17" s="151"/>
      <c r="B17" s="154"/>
      <c r="C17" s="529"/>
      <c r="D17" s="529"/>
      <c r="E17" s="529"/>
      <c r="F17" s="529"/>
      <c r="G17" s="529"/>
      <c r="H17" s="529"/>
      <c r="I17" s="155"/>
      <c r="J17" s="155"/>
      <c r="K17" s="155"/>
      <c r="L17" s="156"/>
      <c r="M17" s="151"/>
    </row>
    <row r="18" spans="1:13" x14ac:dyDescent="0.55000000000000004">
      <c r="A18" s="151"/>
      <c r="B18" s="151"/>
      <c r="C18" s="151"/>
      <c r="D18" s="151"/>
      <c r="E18" s="151"/>
      <c r="F18" s="151"/>
      <c r="G18" s="151"/>
      <c r="H18" s="151"/>
      <c r="I18" s="151"/>
      <c r="J18" s="151"/>
      <c r="K18" s="151"/>
      <c r="L18" s="106"/>
      <c r="M18" s="151"/>
    </row>
    <row r="19" spans="1:13" x14ac:dyDescent="0.55000000000000004">
      <c r="A19" s="151"/>
      <c r="B19" s="533" t="s">
        <v>12</v>
      </c>
      <c r="C19" s="534"/>
      <c r="D19" s="534"/>
      <c r="E19" s="534"/>
      <c r="F19" s="534"/>
      <c r="G19" s="534"/>
      <c r="H19" s="534"/>
      <c r="I19" s="157"/>
      <c r="J19" s="157"/>
      <c r="K19" s="157"/>
      <c r="L19" s="158"/>
      <c r="M19" s="151"/>
    </row>
    <row r="20" spans="1:13" s="251" customFormat="1" ht="106.15" customHeight="1" x14ac:dyDescent="0.25">
      <c r="A20" s="248"/>
      <c r="B20" s="249"/>
      <c r="C20" s="538" t="s">
        <v>13</v>
      </c>
      <c r="D20" s="538"/>
      <c r="E20" s="538"/>
      <c r="F20" s="538"/>
      <c r="G20" s="538"/>
      <c r="H20" s="538"/>
      <c r="I20" s="248"/>
      <c r="J20" s="248"/>
      <c r="K20" s="248"/>
      <c r="L20" s="250"/>
      <c r="M20" s="248"/>
    </row>
    <row r="21" spans="1:13" x14ac:dyDescent="0.55000000000000004">
      <c r="A21" s="151"/>
      <c r="B21" s="154"/>
      <c r="C21" s="524"/>
      <c r="D21" s="524"/>
      <c r="E21" s="524"/>
      <c r="F21" s="524"/>
      <c r="G21" s="524"/>
      <c r="H21" s="155"/>
      <c r="I21" s="155"/>
      <c r="J21" s="155"/>
      <c r="K21" s="155"/>
      <c r="L21" s="156"/>
      <c r="M21" s="151"/>
    </row>
    <row r="22" spans="1:13" x14ac:dyDescent="0.55000000000000004">
      <c r="A22" s="151"/>
      <c r="B22" s="151"/>
      <c r="C22" s="151"/>
      <c r="D22" s="151"/>
      <c r="E22" s="151"/>
      <c r="F22" s="151"/>
      <c r="G22" s="151"/>
      <c r="H22" s="151"/>
      <c r="I22" s="151"/>
      <c r="J22" s="151"/>
      <c r="K22" s="151"/>
      <c r="L22" s="106"/>
      <c r="M22" s="151"/>
    </row>
    <row r="23" spans="1:13" x14ac:dyDescent="0.55000000000000004">
      <c r="A23" s="151"/>
      <c r="B23" s="535" t="s">
        <v>14</v>
      </c>
      <c r="C23" s="536"/>
      <c r="D23" s="536"/>
      <c r="E23" s="536"/>
      <c r="F23" s="536"/>
      <c r="G23" s="536"/>
      <c r="H23" s="536"/>
      <c r="I23" s="157"/>
      <c r="J23" s="157"/>
      <c r="K23" s="157"/>
      <c r="L23" s="158"/>
      <c r="M23" s="151"/>
    </row>
    <row r="24" spans="1:13" ht="40.9" customHeight="1" x14ac:dyDescent="0.55000000000000004">
      <c r="A24" s="151"/>
      <c r="B24" s="153"/>
      <c r="C24" s="529" t="s">
        <v>15</v>
      </c>
      <c r="D24" s="529"/>
      <c r="E24" s="529"/>
      <c r="F24" s="529"/>
      <c r="G24" s="529"/>
      <c r="H24" s="529"/>
      <c r="I24" s="529"/>
      <c r="J24" s="529"/>
      <c r="K24" s="529"/>
      <c r="L24" s="530"/>
      <c r="M24" s="151"/>
    </row>
    <row r="25" spans="1:13" ht="30" customHeight="1" x14ac:dyDescent="0.55000000000000004">
      <c r="A25" s="151"/>
      <c r="B25" s="246"/>
      <c r="C25" s="522" t="s">
        <v>822</v>
      </c>
      <c r="D25" s="522"/>
      <c r="E25" s="522"/>
      <c r="F25" s="522"/>
      <c r="G25" s="522"/>
      <c r="H25" s="242"/>
      <c r="I25" s="242"/>
      <c r="J25" s="242"/>
      <c r="K25" s="242"/>
      <c r="L25" s="243"/>
      <c r="M25" s="151"/>
    </row>
    <row r="26" spans="1:13" ht="30" customHeight="1" x14ac:dyDescent="0.55000000000000004">
      <c r="A26" s="151"/>
      <c r="B26" s="247"/>
      <c r="C26" s="522" t="s">
        <v>16</v>
      </c>
      <c r="D26" s="522"/>
      <c r="E26" s="522"/>
      <c r="F26" s="522"/>
      <c r="G26" s="522"/>
      <c r="H26" s="242"/>
      <c r="I26" s="242"/>
      <c r="J26" s="242"/>
      <c r="K26" s="242"/>
      <c r="L26" s="243"/>
      <c r="M26" s="151"/>
    </row>
    <row r="27" spans="1:13" ht="30" customHeight="1" x14ac:dyDescent="0.55000000000000004">
      <c r="A27" s="151"/>
      <c r="B27" s="247"/>
      <c r="C27" s="522" t="s">
        <v>17</v>
      </c>
      <c r="D27" s="522"/>
      <c r="E27" s="522"/>
      <c r="F27" s="522"/>
      <c r="G27" s="522"/>
      <c r="H27" s="242"/>
      <c r="I27" s="242"/>
      <c r="J27" s="242"/>
      <c r="K27" s="242"/>
      <c r="L27" s="243"/>
      <c r="M27" s="151"/>
    </row>
    <row r="28" spans="1:13" ht="30" customHeight="1" x14ac:dyDescent="0.55000000000000004">
      <c r="A28" s="151"/>
      <c r="B28" s="247"/>
      <c r="C28" s="522" t="s">
        <v>18</v>
      </c>
      <c r="D28" s="522"/>
      <c r="E28" s="522"/>
      <c r="F28" s="522"/>
      <c r="G28" s="522"/>
      <c r="H28" s="242"/>
      <c r="I28" s="242"/>
      <c r="J28" s="242"/>
      <c r="K28" s="242"/>
      <c r="L28" s="243"/>
      <c r="M28" s="151"/>
    </row>
    <row r="29" spans="1:13" ht="30" customHeight="1" x14ac:dyDescent="0.55000000000000004">
      <c r="A29" s="151"/>
      <c r="B29" s="247"/>
      <c r="C29" s="522" t="s">
        <v>19</v>
      </c>
      <c r="D29" s="522"/>
      <c r="E29" s="522"/>
      <c r="F29" s="522"/>
      <c r="G29" s="522"/>
      <c r="H29" s="242"/>
      <c r="I29" s="242"/>
      <c r="J29" s="242"/>
      <c r="K29" s="242"/>
      <c r="L29" s="243"/>
      <c r="M29" s="151"/>
    </row>
    <row r="30" spans="1:13" ht="30" customHeight="1" x14ac:dyDescent="0.55000000000000004">
      <c r="A30" s="151"/>
      <c r="B30" s="247"/>
      <c r="C30" s="522" t="s">
        <v>20</v>
      </c>
      <c r="D30" s="522"/>
      <c r="E30" s="522"/>
      <c r="F30" s="522"/>
      <c r="G30" s="522"/>
      <c r="H30" s="242"/>
      <c r="I30" s="242"/>
      <c r="J30" s="242"/>
      <c r="K30" s="242"/>
      <c r="L30" s="243"/>
      <c r="M30" s="151"/>
    </row>
    <row r="31" spans="1:13" ht="30" customHeight="1" x14ac:dyDescent="0.55000000000000004">
      <c r="A31" s="151"/>
      <c r="B31" s="247"/>
      <c r="C31" s="522" t="s">
        <v>21</v>
      </c>
      <c r="D31" s="522"/>
      <c r="E31" s="522"/>
      <c r="F31" s="522"/>
      <c r="G31" s="522"/>
      <c r="H31" s="242"/>
      <c r="I31" s="242"/>
      <c r="J31" s="242"/>
      <c r="K31" s="242"/>
      <c r="L31" s="243"/>
      <c r="M31" s="151"/>
    </row>
    <row r="32" spans="1:13" ht="30" customHeight="1" x14ac:dyDescent="0.55000000000000004">
      <c r="A32" s="151"/>
      <c r="B32" s="247"/>
      <c r="C32" s="522" t="s">
        <v>22</v>
      </c>
      <c r="D32" s="522"/>
      <c r="E32" s="522"/>
      <c r="F32" s="522"/>
      <c r="G32" s="522"/>
      <c r="H32" s="242"/>
      <c r="I32" s="242"/>
      <c r="J32" s="242"/>
      <c r="K32" s="242"/>
      <c r="L32" s="243"/>
      <c r="M32" s="151"/>
    </row>
    <row r="33" spans="1:13" ht="30" customHeight="1" x14ac:dyDescent="0.55000000000000004">
      <c r="A33" s="151"/>
      <c r="B33" s="247"/>
      <c r="C33" s="522" t="s">
        <v>23</v>
      </c>
      <c r="D33" s="522"/>
      <c r="E33" s="522"/>
      <c r="F33" s="522"/>
      <c r="G33" s="522"/>
      <c r="H33" s="242"/>
      <c r="I33" s="242"/>
      <c r="J33" s="242"/>
      <c r="K33" s="242"/>
      <c r="L33" s="243"/>
      <c r="M33" s="151"/>
    </row>
    <row r="34" spans="1:13" ht="30" customHeight="1" x14ac:dyDescent="0.55000000000000004">
      <c r="A34" s="151"/>
      <c r="B34" s="247"/>
      <c r="C34" s="522" t="s">
        <v>24</v>
      </c>
      <c r="D34" s="522"/>
      <c r="E34" s="522"/>
      <c r="F34" s="522"/>
      <c r="G34" s="522"/>
      <c r="H34" s="242"/>
      <c r="I34" s="242"/>
      <c r="J34" s="242"/>
      <c r="K34" s="242"/>
      <c r="L34" s="243"/>
      <c r="M34" s="151"/>
    </row>
    <row r="35" spans="1:13" ht="30" customHeight="1" x14ac:dyDescent="0.55000000000000004">
      <c r="A35" s="151"/>
      <c r="B35" s="247"/>
      <c r="C35" s="522" t="s">
        <v>25</v>
      </c>
      <c r="D35" s="522"/>
      <c r="E35" s="522"/>
      <c r="F35" s="522"/>
      <c r="G35" s="522"/>
      <c r="H35" s="242"/>
      <c r="I35" s="242"/>
      <c r="J35" s="242"/>
      <c r="K35" s="242"/>
      <c r="L35" s="243"/>
      <c r="M35" s="151"/>
    </row>
    <row r="36" spans="1:13" ht="30" customHeight="1" x14ac:dyDescent="0.55000000000000004">
      <c r="A36" s="151"/>
      <c r="B36" s="247"/>
      <c r="C36" s="522" t="s">
        <v>26</v>
      </c>
      <c r="D36" s="522"/>
      <c r="E36" s="522"/>
      <c r="F36" s="522"/>
      <c r="G36" s="522"/>
      <c r="H36" s="242"/>
      <c r="I36" s="242"/>
      <c r="J36" s="242"/>
      <c r="K36" s="242"/>
      <c r="L36" s="243"/>
      <c r="M36" s="151"/>
    </row>
    <row r="37" spans="1:13" ht="30" customHeight="1" x14ac:dyDescent="0.55000000000000004">
      <c r="A37" s="151"/>
      <c r="B37" s="247"/>
      <c r="C37" s="522" t="s">
        <v>27</v>
      </c>
      <c r="D37" s="522"/>
      <c r="E37" s="522"/>
      <c r="F37" s="522"/>
      <c r="G37" s="522"/>
      <c r="H37" s="242"/>
      <c r="I37" s="242"/>
      <c r="J37" s="242"/>
      <c r="K37" s="242"/>
      <c r="L37" s="243"/>
      <c r="M37" s="151"/>
    </row>
    <row r="38" spans="1:13" ht="25.15" customHeight="1" x14ac:dyDescent="0.55000000000000004">
      <c r="A38" s="151"/>
      <c r="B38" s="151"/>
      <c r="C38" s="151"/>
      <c r="D38" s="151"/>
      <c r="E38" s="151"/>
      <c r="F38" s="151"/>
      <c r="G38" s="151"/>
      <c r="H38" s="151"/>
      <c r="I38" s="151"/>
      <c r="J38" s="151"/>
      <c r="K38" s="151"/>
      <c r="L38" s="151"/>
      <c r="M38" s="151"/>
    </row>
  </sheetData>
  <sheetProtection sheet="1" objects="1" scenarios="1"/>
  <mergeCells count="31">
    <mergeCell ref="B9:H9"/>
    <mergeCell ref="C10:H10"/>
    <mergeCell ref="C12:H12"/>
    <mergeCell ref="C11:H11"/>
    <mergeCell ref="C16:H16"/>
    <mergeCell ref="C20:H20"/>
    <mergeCell ref="C32:G32"/>
    <mergeCell ref="C36:G36"/>
    <mergeCell ref="C34:G34"/>
    <mergeCell ref="C35:G35"/>
    <mergeCell ref="C28:G28"/>
    <mergeCell ref="C29:G29"/>
    <mergeCell ref="C30:G30"/>
    <mergeCell ref="C31:G31"/>
    <mergeCell ref="C33:G33"/>
    <mergeCell ref="C37:G37"/>
    <mergeCell ref="B1:L2"/>
    <mergeCell ref="C21:G21"/>
    <mergeCell ref="C25:G25"/>
    <mergeCell ref="C26:G26"/>
    <mergeCell ref="C27:G27"/>
    <mergeCell ref="C4:L4"/>
    <mergeCell ref="C5:L5"/>
    <mergeCell ref="C7:L7"/>
    <mergeCell ref="C6:L6"/>
    <mergeCell ref="C24:L24"/>
    <mergeCell ref="B14:H14"/>
    <mergeCell ref="B19:H19"/>
    <mergeCell ref="B23:H23"/>
    <mergeCell ref="C15:H15"/>
    <mergeCell ref="C17:H17"/>
  </mergeCells>
  <pageMargins left="0.7" right="0.7" top="0.75" bottom="0.75" header="0.3" footer="0.3"/>
  <pageSetup paperSize="9" scale="60" orientation="portrait" r:id="rId1"/>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5CEDB-5531-47D9-817D-70116B8D8808}">
  <sheetPr codeName="Sheet10">
    <tabColor rgb="FFEE7402"/>
  </sheetPr>
  <dimension ref="B1:G12"/>
  <sheetViews>
    <sheetView zoomScaleNormal="100" workbookViewId="0"/>
  </sheetViews>
  <sheetFormatPr defaultColWidth="8.85546875" defaultRowHeight="15" x14ac:dyDescent="0.25"/>
  <cols>
    <col min="1" max="1" width="3.7109375" style="25" customWidth="1"/>
    <col min="2" max="2" width="27.28515625" style="25" customWidth="1"/>
    <col min="3" max="6" width="35.7109375" style="25" customWidth="1"/>
    <col min="7" max="7" width="37.28515625" style="25" customWidth="1"/>
    <col min="8" max="16379" width="8.85546875" style="25"/>
    <col min="16380" max="16384" width="8.85546875" style="25" bestFit="1"/>
  </cols>
  <sheetData>
    <row r="1" spans="2:7" x14ac:dyDescent="0.25">
      <c r="B1" s="571" t="s">
        <v>431</v>
      </c>
      <c r="C1" s="571"/>
      <c r="D1" s="571"/>
      <c r="E1" s="571"/>
      <c r="F1" s="571"/>
      <c r="G1" s="571"/>
    </row>
    <row r="2" spans="2:7" x14ac:dyDescent="0.25">
      <c r="B2" s="552"/>
      <c r="C2" s="552"/>
      <c r="D2" s="552"/>
      <c r="E2" s="552"/>
      <c r="F2" s="552"/>
      <c r="G2" s="552"/>
    </row>
    <row r="3" spans="2:7" ht="18.600000000000001" customHeight="1" x14ac:dyDescent="0.25">
      <c r="B3" s="560" t="s">
        <v>432</v>
      </c>
      <c r="C3" s="561"/>
      <c r="D3" s="561"/>
      <c r="E3" s="561"/>
      <c r="F3" s="561"/>
      <c r="G3" s="562"/>
    </row>
    <row r="4" spans="2:7" ht="16.149999999999999" customHeight="1" x14ac:dyDescent="0.25">
      <c r="B4" s="563"/>
      <c r="C4" s="564"/>
      <c r="D4" s="564"/>
      <c r="E4" s="564"/>
      <c r="F4" s="564"/>
      <c r="G4" s="565"/>
    </row>
    <row r="5" spans="2:7" ht="19.5" x14ac:dyDescent="0.25">
      <c r="B5" s="88" t="s">
        <v>433</v>
      </c>
      <c r="C5" s="88" t="s">
        <v>434</v>
      </c>
      <c r="D5" s="89" t="s">
        <v>435</v>
      </c>
      <c r="E5" s="89" t="s">
        <v>436</v>
      </c>
      <c r="F5" s="89" t="s">
        <v>437</v>
      </c>
      <c r="G5" s="89" t="s">
        <v>438</v>
      </c>
    </row>
    <row r="6" spans="2:7" ht="195" x14ac:dyDescent="0.25">
      <c r="B6" s="187" t="s">
        <v>439</v>
      </c>
      <c r="C6" s="93" t="s">
        <v>440</v>
      </c>
      <c r="D6" s="91" t="s">
        <v>441</v>
      </c>
      <c r="E6" s="92" t="s">
        <v>442</v>
      </c>
      <c r="F6" s="92" t="s">
        <v>442</v>
      </c>
      <c r="G6" s="90" t="s">
        <v>443</v>
      </c>
    </row>
    <row r="7" spans="2:7" ht="156" x14ac:dyDescent="0.25">
      <c r="B7" s="187" t="s">
        <v>444</v>
      </c>
      <c r="C7" s="93" t="s">
        <v>445</v>
      </c>
      <c r="D7" s="91" t="s">
        <v>446</v>
      </c>
      <c r="E7" s="92" t="s">
        <v>442</v>
      </c>
      <c r="F7" s="92" t="s">
        <v>442</v>
      </c>
      <c r="G7" s="91" t="s">
        <v>447</v>
      </c>
    </row>
    <row r="8" spans="2:7" ht="253.5" x14ac:dyDescent="0.25">
      <c r="B8" s="187" t="s">
        <v>448</v>
      </c>
      <c r="C8" s="93" t="s">
        <v>449</v>
      </c>
      <c r="D8" s="91" t="s">
        <v>450</v>
      </c>
      <c r="E8" s="92" t="s">
        <v>442</v>
      </c>
      <c r="F8" s="92" t="s">
        <v>442</v>
      </c>
      <c r="G8" s="91" t="s">
        <v>451</v>
      </c>
    </row>
    <row r="9" spans="2:7" ht="253.5" x14ac:dyDescent="0.25">
      <c r="B9" s="187" t="s">
        <v>452</v>
      </c>
      <c r="C9" s="119" t="s">
        <v>453</v>
      </c>
      <c r="D9" s="117" t="s">
        <v>454</v>
      </c>
      <c r="E9" s="118" t="s">
        <v>442</v>
      </c>
      <c r="F9" s="118" t="s">
        <v>442</v>
      </c>
      <c r="G9" s="117" t="s">
        <v>455</v>
      </c>
    </row>
    <row r="10" spans="2:7" ht="195" x14ac:dyDescent="0.25">
      <c r="B10" s="187" t="s">
        <v>456</v>
      </c>
      <c r="C10" s="119" t="s">
        <v>457</v>
      </c>
      <c r="D10" s="117" t="s">
        <v>458</v>
      </c>
      <c r="E10" s="118" t="s">
        <v>442</v>
      </c>
      <c r="F10" s="118" t="s">
        <v>442</v>
      </c>
      <c r="G10" s="117" t="s">
        <v>459</v>
      </c>
    </row>
    <row r="11" spans="2:7" ht="58.5" x14ac:dyDescent="0.25">
      <c r="B11" s="187" t="s">
        <v>460</v>
      </c>
      <c r="C11" s="119"/>
      <c r="D11" s="117" t="s">
        <v>461</v>
      </c>
      <c r="E11" s="118" t="s">
        <v>442</v>
      </c>
      <c r="F11" s="118" t="s">
        <v>442</v>
      </c>
      <c r="G11" s="117" t="s">
        <v>462</v>
      </c>
    </row>
    <row r="12" spans="2:7" ht="78" x14ac:dyDescent="0.25">
      <c r="B12" s="187" t="s">
        <v>463</v>
      </c>
      <c r="C12" s="119"/>
      <c r="D12" s="117" t="s">
        <v>464</v>
      </c>
      <c r="E12" s="118" t="s">
        <v>442</v>
      </c>
      <c r="F12" s="118" t="s">
        <v>442</v>
      </c>
      <c r="G12" s="117" t="s">
        <v>465</v>
      </c>
    </row>
  </sheetData>
  <sheetProtection sheet="1" objects="1" scenarios="1"/>
  <mergeCells count="2">
    <mergeCell ref="B1:G2"/>
    <mergeCell ref="B3:G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2F087-A1AD-441A-8E2C-E4F9DEB54239}">
  <sheetPr codeName="Sheet11">
    <tabColor rgb="FFBAD9D4"/>
  </sheetPr>
  <dimension ref="A1:K12"/>
  <sheetViews>
    <sheetView zoomScale="85" zoomScaleNormal="85" workbookViewId="0">
      <selection sqref="A1:K2"/>
    </sheetView>
  </sheetViews>
  <sheetFormatPr defaultColWidth="8.85546875" defaultRowHeight="15" x14ac:dyDescent="0.25"/>
  <cols>
    <col min="1" max="1" width="24.5703125" style="25" customWidth="1"/>
    <col min="2" max="2" width="52.7109375" style="25" customWidth="1"/>
    <col min="3" max="3" width="50.7109375" style="25" customWidth="1"/>
    <col min="4" max="11" width="17.7109375" style="25" customWidth="1"/>
    <col min="12" max="16384" width="8.85546875" style="25"/>
  </cols>
  <sheetData>
    <row r="1" spans="1:11" ht="14.45" customHeight="1" x14ac:dyDescent="0.25">
      <c r="A1" s="567" t="s">
        <v>791</v>
      </c>
      <c r="B1" s="567"/>
      <c r="C1" s="567"/>
      <c r="D1" s="567"/>
      <c r="E1" s="567"/>
      <c r="F1" s="567"/>
      <c r="G1" s="567"/>
      <c r="H1" s="567"/>
      <c r="I1" s="567"/>
      <c r="J1" s="567"/>
      <c r="K1" s="567"/>
    </row>
    <row r="2" spans="1:11" ht="14.45" customHeight="1" x14ac:dyDescent="0.25">
      <c r="A2" s="567"/>
      <c r="B2" s="567"/>
      <c r="C2" s="567"/>
      <c r="D2" s="567"/>
      <c r="E2" s="567"/>
      <c r="F2" s="567"/>
      <c r="G2" s="567"/>
      <c r="H2" s="567"/>
      <c r="I2" s="567"/>
      <c r="J2" s="567"/>
      <c r="K2" s="567"/>
    </row>
    <row r="3" spans="1:11" ht="19.5" x14ac:dyDescent="0.25">
      <c r="A3" s="165" t="s">
        <v>317</v>
      </c>
      <c r="B3" s="120" t="s">
        <v>318</v>
      </c>
      <c r="C3" s="121" t="s">
        <v>319</v>
      </c>
      <c r="D3" s="82" t="s">
        <v>58</v>
      </c>
      <c r="E3" s="439" t="s">
        <v>66</v>
      </c>
      <c r="F3" s="439" t="s">
        <v>68</v>
      </c>
      <c r="G3" s="439" t="s">
        <v>70</v>
      </c>
      <c r="H3" s="439" t="s">
        <v>72</v>
      </c>
      <c r="I3" s="439" t="s">
        <v>74</v>
      </c>
      <c r="J3" s="439" t="s">
        <v>76</v>
      </c>
      <c r="K3" s="440" t="s">
        <v>78</v>
      </c>
    </row>
    <row r="4" spans="1:11" ht="39.6" customHeight="1" x14ac:dyDescent="0.25">
      <c r="A4" s="569" t="s">
        <v>466</v>
      </c>
      <c r="B4" s="419" t="str">
        <f>'CCCD Monitoring Framework'!C4</f>
        <v>All children have a life in dignity, with love and a promising future</v>
      </c>
      <c r="C4" s="195" t="str">
        <f>'CCCD Monitoring Framework'!D7</f>
        <v>Average score on "Enabling Safe Environment"</v>
      </c>
      <c r="D4" s="322"/>
      <c r="E4" s="317"/>
      <c r="F4" s="317"/>
      <c r="G4" s="317"/>
      <c r="H4" s="317"/>
      <c r="I4" s="317"/>
      <c r="J4" s="317"/>
      <c r="K4" s="317"/>
    </row>
    <row r="5" spans="1:11" ht="39" x14ac:dyDescent="0.25">
      <c r="A5" s="570"/>
      <c r="B5" s="419" t="str">
        <f>'CCCD Monitoring Framework'!C17</f>
        <v>Community members participate in their own development / community led development</v>
      </c>
      <c r="C5" s="195" t="str">
        <f>'CCCD Monitoring Framework'!D17</f>
        <v xml:space="preserve">Average score on "Ownership" </v>
      </c>
      <c r="D5" s="322"/>
      <c r="E5" s="317"/>
      <c r="F5" s="317"/>
      <c r="G5" s="317"/>
      <c r="H5" s="317"/>
      <c r="I5" s="317"/>
      <c r="J5" s="317"/>
      <c r="K5" s="317"/>
    </row>
    <row r="6" spans="1:11" ht="39" x14ac:dyDescent="0.25">
      <c r="A6" s="570"/>
      <c r="B6" s="419" t="str">
        <f>'CCCD Monitoring Framework'!C18</f>
        <v>Community members are (more) aware of their talents, skills and resources</v>
      </c>
      <c r="C6" s="195" t="str">
        <f>'CCCD Monitoring Framework'!D18</f>
        <v>Average score on "Self Esteem"</v>
      </c>
      <c r="D6" s="322"/>
      <c r="E6" s="317"/>
      <c r="F6" s="317"/>
      <c r="G6" s="317"/>
      <c r="H6" s="317"/>
      <c r="I6" s="317"/>
      <c r="J6" s="317"/>
      <c r="K6" s="317"/>
    </row>
    <row r="7" spans="1:11" ht="39" x14ac:dyDescent="0.25">
      <c r="A7" s="570"/>
      <c r="B7" s="419" t="str">
        <f>'CCCD Monitoring Framework'!C37</f>
        <v>Communities are resilient (can cope with crises) and are stronger</v>
      </c>
      <c r="C7" s="195" t="str">
        <f>'CCCD Monitoring Framework'!D37</f>
        <v>Average score on "Resilience"</v>
      </c>
      <c r="D7" s="322"/>
      <c r="E7" s="317"/>
      <c r="F7" s="317"/>
      <c r="G7" s="317"/>
      <c r="H7" s="317"/>
      <c r="I7" s="317"/>
      <c r="J7" s="317"/>
      <c r="K7" s="317"/>
    </row>
    <row r="8" spans="1:11" ht="39" x14ac:dyDescent="0.25">
      <c r="A8" s="570"/>
      <c r="B8" s="419" t="str">
        <f>'CCCD Monitoring Framework'!C42</f>
        <v>Community members have increased access to services</v>
      </c>
      <c r="C8" s="195" t="str">
        <f>'CCCD Monitoring Framework'!D42</f>
        <v>Average score on "Access to Public Services"</v>
      </c>
      <c r="D8" s="322"/>
      <c r="E8" s="317"/>
      <c r="F8" s="317"/>
      <c r="G8" s="317"/>
      <c r="H8" s="317"/>
      <c r="I8" s="317"/>
      <c r="J8" s="317"/>
      <c r="K8" s="317"/>
    </row>
    <row r="9" spans="1:11" ht="19.5" x14ac:dyDescent="0.25">
      <c r="A9" s="570"/>
      <c r="B9" s="419" t="str">
        <f>'CCCD Monitoring Framework'!C50</f>
        <v>Children are protected by laws, policies and systems</v>
      </c>
      <c r="C9" s="467" t="str">
        <f>'CCCD Monitoring Framework'!D52</f>
        <v>Average score on "Enabling Safe Environment"</v>
      </c>
      <c r="D9" s="468" t="str">
        <f t="shared" ref="D9:K9" si="0">IF(D4="","",D4)</f>
        <v/>
      </c>
      <c r="E9" s="375" t="str">
        <f t="shared" si="0"/>
        <v/>
      </c>
      <c r="F9" s="375" t="str">
        <f t="shared" si="0"/>
        <v/>
      </c>
      <c r="G9" s="375" t="str">
        <f t="shared" si="0"/>
        <v/>
      </c>
      <c r="H9" s="375" t="str">
        <f t="shared" si="0"/>
        <v/>
      </c>
      <c r="I9" s="375" t="str">
        <f t="shared" si="0"/>
        <v/>
      </c>
      <c r="J9" s="375" t="str">
        <f t="shared" si="0"/>
        <v/>
      </c>
      <c r="K9" s="375" t="str">
        <f t="shared" si="0"/>
        <v/>
      </c>
    </row>
    <row r="10" spans="1:11" ht="39" x14ac:dyDescent="0.25">
      <c r="A10" s="570"/>
      <c r="B10" s="419" t="str">
        <f>'CCCD Monitoring Framework'!C34</f>
        <v>The community has strong social cohesion and self-esteem</v>
      </c>
      <c r="C10" s="467" t="str">
        <f>'CCCD Monitoring Framework'!D34</f>
        <v>Average score on "Self Esteem"</v>
      </c>
      <c r="D10" s="469" t="str">
        <f t="shared" ref="D10:K10" si="1">IF(D6="","",D6)</f>
        <v/>
      </c>
      <c r="E10" s="375" t="str">
        <f t="shared" si="1"/>
        <v/>
      </c>
      <c r="F10" s="375" t="str">
        <f t="shared" si="1"/>
        <v/>
      </c>
      <c r="G10" s="375" t="str">
        <f t="shared" si="1"/>
        <v/>
      </c>
      <c r="H10" s="375" t="str">
        <f t="shared" si="1"/>
        <v/>
      </c>
      <c r="I10" s="375" t="str">
        <f t="shared" si="1"/>
        <v/>
      </c>
      <c r="J10" s="375" t="str">
        <f t="shared" si="1"/>
        <v/>
      </c>
      <c r="K10" s="375" t="str">
        <f t="shared" si="1"/>
        <v/>
      </c>
    </row>
    <row r="11" spans="1:11" ht="39" x14ac:dyDescent="0.25">
      <c r="A11" s="570"/>
      <c r="B11" s="388"/>
      <c r="C11" s="195" t="s">
        <v>467</v>
      </c>
      <c r="D11" s="322"/>
      <c r="E11" s="317"/>
      <c r="F11" s="317"/>
      <c r="G11" s="317"/>
      <c r="H11" s="317"/>
      <c r="I11" s="317"/>
      <c r="J11" s="317"/>
      <c r="K11" s="317"/>
    </row>
    <row r="12" spans="1:11" ht="39" x14ac:dyDescent="0.25">
      <c r="A12" s="570"/>
      <c r="B12" s="389"/>
      <c r="C12" s="390" t="s">
        <v>468</v>
      </c>
      <c r="D12" s="518"/>
      <c r="E12" s="317"/>
      <c r="F12" s="317"/>
      <c r="G12" s="317"/>
      <c r="H12" s="317"/>
      <c r="I12" s="317"/>
      <c r="J12" s="317"/>
      <c r="K12" s="317"/>
    </row>
  </sheetData>
  <sheetProtection sheet="1" objects="1" scenarios="1"/>
  <protectedRanges>
    <protectedRange sqref="D4:K8 E11:K12" name="Bereik1_1"/>
  </protectedRanges>
  <mergeCells count="2">
    <mergeCell ref="A1:K2"/>
    <mergeCell ref="A4:A12"/>
  </mergeCells>
  <phoneticPr fontId="3" type="noConversion"/>
  <pageMargins left="0.7" right="0.7" top="0.75" bottom="0.75" header="0.3" footer="0.3"/>
  <ignoredErrors>
    <ignoredError sqref="C5:C10 C11:C12" calculatedColumn="1"/>
    <ignoredError sqref="D9" unlockedFormula="1"/>
  </ignoredErrors>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C28C-2E54-44BF-AF9F-DB337836F85A}">
  <sheetPr codeName="Sheet12">
    <tabColor rgb="FFEE7402"/>
  </sheetPr>
  <dimension ref="B1:G12"/>
  <sheetViews>
    <sheetView zoomScale="85" zoomScaleNormal="85" workbookViewId="0"/>
  </sheetViews>
  <sheetFormatPr defaultColWidth="8.85546875" defaultRowHeight="15" x14ac:dyDescent="0.25"/>
  <cols>
    <col min="1" max="1" width="3.28515625" style="25" customWidth="1"/>
    <col min="2" max="2" width="19.5703125" style="25" customWidth="1"/>
    <col min="3" max="7" width="29.5703125" style="25" customWidth="1"/>
    <col min="8" max="16384" width="8.85546875" style="25"/>
  </cols>
  <sheetData>
    <row r="1" spans="2:7" x14ac:dyDescent="0.25">
      <c r="B1" s="571" t="s">
        <v>44</v>
      </c>
      <c r="C1" s="571"/>
      <c r="D1" s="571"/>
      <c r="E1" s="571"/>
      <c r="F1" s="571"/>
      <c r="G1" s="571"/>
    </row>
    <row r="2" spans="2:7" x14ac:dyDescent="0.25">
      <c r="B2" s="552"/>
      <c r="C2" s="552"/>
      <c r="D2" s="552"/>
      <c r="E2" s="552"/>
      <c r="F2" s="552"/>
      <c r="G2" s="552"/>
    </row>
    <row r="3" spans="2:7" ht="16.899999999999999" customHeight="1" x14ac:dyDescent="0.25">
      <c r="B3" s="560" t="s">
        <v>432</v>
      </c>
      <c r="C3" s="561"/>
      <c r="D3" s="561"/>
      <c r="E3" s="561"/>
      <c r="F3" s="561"/>
      <c r="G3" s="562"/>
    </row>
    <row r="4" spans="2:7" ht="17.45" customHeight="1" x14ac:dyDescent="0.25">
      <c r="B4" s="563"/>
      <c r="C4" s="564"/>
      <c r="D4" s="564"/>
      <c r="E4" s="564"/>
      <c r="F4" s="564"/>
      <c r="G4" s="565"/>
    </row>
    <row r="5" spans="2:7" ht="39" x14ac:dyDescent="0.25">
      <c r="B5" s="88" t="s">
        <v>433</v>
      </c>
      <c r="C5" s="88" t="s">
        <v>434</v>
      </c>
      <c r="D5" s="89" t="s">
        <v>435</v>
      </c>
      <c r="E5" s="89" t="s">
        <v>436</v>
      </c>
      <c r="F5" s="89" t="s">
        <v>437</v>
      </c>
      <c r="G5" s="89" t="s">
        <v>438</v>
      </c>
    </row>
    <row r="6" spans="2:7" ht="136.5" x14ac:dyDescent="0.25">
      <c r="B6" s="187" t="s">
        <v>469</v>
      </c>
      <c r="C6" s="333" t="s">
        <v>470</v>
      </c>
      <c r="D6" s="91" t="s">
        <v>471</v>
      </c>
      <c r="E6" s="92" t="s">
        <v>442</v>
      </c>
      <c r="F6" s="92" t="s">
        <v>442</v>
      </c>
      <c r="G6" s="91" t="s">
        <v>472</v>
      </c>
    </row>
    <row r="7" spans="2:7" ht="175.5" x14ac:dyDescent="0.25">
      <c r="B7" s="187" t="s">
        <v>473</v>
      </c>
      <c r="C7" s="333" t="s">
        <v>474</v>
      </c>
      <c r="D7" s="91" t="s">
        <v>475</v>
      </c>
      <c r="E7" s="92" t="s">
        <v>442</v>
      </c>
      <c r="F7" s="92" t="s">
        <v>442</v>
      </c>
      <c r="G7" s="91" t="s">
        <v>476</v>
      </c>
    </row>
    <row r="8" spans="2:7" ht="292.5" x14ac:dyDescent="0.25">
      <c r="B8" s="187" t="s">
        <v>452</v>
      </c>
      <c r="C8" s="119" t="s">
        <v>453</v>
      </c>
      <c r="D8" s="117" t="s">
        <v>477</v>
      </c>
      <c r="E8" s="92" t="s">
        <v>442</v>
      </c>
      <c r="F8" s="92" t="s">
        <v>442</v>
      </c>
      <c r="G8" s="117" t="s">
        <v>478</v>
      </c>
    </row>
    <row r="9" spans="2:7" ht="195" x14ac:dyDescent="0.25">
      <c r="B9" s="187" t="s">
        <v>479</v>
      </c>
      <c r="C9" s="128" t="s">
        <v>480</v>
      </c>
      <c r="D9" s="132" t="s">
        <v>481</v>
      </c>
      <c r="E9" s="134" t="s">
        <v>442</v>
      </c>
      <c r="F9" s="134" t="s">
        <v>442</v>
      </c>
      <c r="G9" s="133" t="s">
        <v>482</v>
      </c>
    </row>
    <row r="10" spans="2:7" ht="202.15" customHeight="1" x14ac:dyDescent="0.55000000000000004">
      <c r="B10" s="196" t="s">
        <v>483</v>
      </c>
      <c r="C10" s="139" t="s">
        <v>484</v>
      </c>
      <c r="D10" s="140" t="s">
        <v>485</v>
      </c>
      <c r="E10" s="131" t="s">
        <v>442</v>
      </c>
      <c r="F10" s="131" t="s">
        <v>442</v>
      </c>
      <c r="G10" s="135" t="s">
        <v>486</v>
      </c>
    </row>
    <row r="11" spans="2:7" ht="175.5" x14ac:dyDescent="0.55000000000000004">
      <c r="B11" s="197" t="s">
        <v>487</v>
      </c>
      <c r="C11" s="138" t="s">
        <v>488</v>
      </c>
      <c r="D11" s="137" t="s">
        <v>489</v>
      </c>
      <c r="E11" s="131" t="s">
        <v>442</v>
      </c>
      <c r="F11" s="131" t="s">
        <v>442</v>
      </c>
      <c r="G11" s="136" t="s">
        <v>490</v>
      </c>
    </row>
    <row r="12" spans="2:7" ht="175.5" x14ac:dyDescent="0.25">
      <c r="B12" s="187" t="s">
        <v>491</v>
      </c>
      <c r="C12" s="129" t="s">
        <v>492</v>
      </c>
      <c r="D12" s="130" t="s">
        <v>493</v>
      </c>
      <c r="E12" s="131" t="s">
        <v>442</v>
      </c>
      <c r="F12" s="131" t="s">
        <v>442</v>
      </c>
      <c r="G12" s="130" t="s">
        <v>494</v>
      </c>
    </row>
  </sheetData>
  <sheetProtection sheet="1" objects="1" scenarios="1"/>
  <mergeCells count="2">
    <mergeCell ref="B1:G2"/>
    <mergeCell ref="B3:G4"/>
  </mergeCells>
  <pageMargins left="0.7" right="0.7" top="0.75" bottom="0.75" header="0.3" footer="0.3"/>
  <pageSetup paperSize="9" orientation="portrait"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DA8E1-D2BF-4BBE-AC8E-81E4E22DBF2E}">
  <sheetPr codeName="Sheet13">
    <tabColor rgb="FFBAD9D4"/>
  </sheetPr>
  <dimension ref="A1:Q15"/>
  <sheetViews>
    <sheetView showGridLines="0" zoomScaleNormal="100" workbookViewId="0">
      <selection sqref="A1:K2"/>
    </sheetView>
  </sheetViews>
  <sheetFormatPr defaultColWidth="8.85546875" defaultRowHeight="15" x14ac:dyDescent="0.25"/>
  <cols>
    <col min="1" max="1" width="42.7109375" style="25" customWidth="1"/>
    <col min="2" max="2" width="37.140625" style="25" customWidth="1"/>
    <col min="3" max="3" width="36.7109375" style="25" customWidth="1"/>
    <col min="4" max="17" width="12.7109375" style="25" customWidth="1"/>
    <col min="18" max="16384" width="8.85546875" style="25"/>
  </cols>
  <sheetData>
    <row r="1" spans="1:17" ht="15" customHeight="1" x14ac:dyDescent="0.25">
      <c r="A1" s="567" t="s">
        <v>743</v>
      </c>
      <c r="B1" s="567"/>
      <c r="C1" s="567"/>
      <c r="D1" s="567"/>
      <c r="E1" s="567"/>
      <c r="F1" s="567"/>
      <c r="G1" s="567"/>
      <c r="H1" s="567"/>
      <c r="I1" s="567"/>
      <c r="J1" s="567"/>
      <c r="K1" s="567"/>
    </row>
    <row r="2" spans="1:17" ht="15" customHeight="1" x14ac:dyDescent="0.25">
      <c r="A2" s="576"/>
      <c r="B2" s="576"/>
      <c r="C2" s="576"/>
      <c r="D2" s="576"/>
      <c r="E2" s="576"/>
      <c r="F2" s="576"/>
      <c r="G2" s="576"/>
      <c r="H2" s="576"/>
      <c r="I2" s="576"/>
      <c r="J2" s="576"/>
      <c r="K2" s="576"/>
    </row>
    <row r="3" spans="1:17" ht="40.15" customHeight="1" x14ac:dyDescent="0.25">
      <c r="A3" s="272" t="s">
        <v>317</v>
      </c>
      <c r="B3" s="273" t="s">
        <v>318</v>
      </c>
      <c r="C3" s="273" t="s">
        <v>319</v>
      </c>
      <c r="D3" s="273" t="s">
        <v>58</v>
      </c>
      <c r="E3" s="442" t="s">
        <v>66</v>
      </c>
      <c r="F3" s="442" t="s">
        <v>68</v>
      </c>
      <c r="G3" s="442" t="s">
        <v>70</v>
      </c>
      <c r="H3" s="442" t="s">
        <v>72</v>
      </c>
      <c r="I3" s="442" t="s">
        <v>74</v>
      </c>
      <c r="J3" s="442" t="s">
        <v>76</v>
      </c>
      <c r="K3" s="442" t="s">
        <v>78</v>
      </c>
    </row>
    <row r="4" spans="1:17" ht="19.899999999999999" customHeight="1" x14ac:dyDescent="0.25">
      <c r="A4" s="572" t="s">
        <v>495</v>
      </c>
      <c r="B4" s="125" t="str">
        <f>'CCCD Monitoring Framework'!C12</f>
        <v>CBOs plan and initiate activities at community level</v>
      </c>
      <c r="C4" s="271" t="str">
        <f>'CCCD Monitoring Framework'!D12</f>
        <v>Average score on "Independence"</v>
      </c>
      <c r="D4" s="480"/>
      <c r="E4" s="378"/>
      <c r="F4" s="378"/>
      <c r="G4" s="378"/>
      <c r="H4" s="378"/>
      <c r="I4" s="378"/>
      <c r="J4" s="378"/>
      <c r="K4" s="378"/>
    </row>
    <row r="5" spans="1:17" ht="39" x14ac:dyDescent="0.25">
      <c r="A5" s="573"/>
      <c r="B5" s="126" t="str">
        <f>'CCCD Monitoring Framework'!C13</f>
        <v>Structures reach their maturity stage</v>
      </c>
      <c r="C5" s="241" t="str">
        <f>'CCCD Monitoring Framework'!D13</f>
        <v>Average score on "maturity of the structures"</v>
      </c>
      <c r="D5" s="481"/>
      <c r="E5" s="310"/>
      <c r="F5" s="310"/>
      <c r="G5" s="310"/>
      <c r="H5" s="310"/>
      <c r="I5" s="310"/>
      <c r="J5" s="310"/>
      <c r="K5" s="310"/>
    </row>
    <row r="6" spans="1:17" ht="19.5" x14ac:dyDescent="0.25">
      <c r="A6" s="573"/>
      <c r="B6" s="127"/>
      <c r="C6" s="241" t="str">
        <f>'CCCD Monitoring Framework'!D14</f>
        <v>Average score on "resilience"</v>
      </c>
      <c r="D6" s="481"/>
      <c r="E6" s="310"/>
      <c r="F6" s="310"/>
      <c r="G6" s="310"/>
      <c r="H6" s="310"/>
      <c r="I6" s="310"/>
      <c r="J6" s="310"/>
      <c r="K6" s="310"/>
    </row>
    <row r="7" spans="1:17" ht="19.5" x14ac:dyDescent="0.25">
      <c r="A7" s="573"/>
      <c r="B7" s="125"/>
      <c r="C7" s="241" t="str">
        <f>'CCCD Monitoring Framework'!D15</f>
        <v>Average score on "participation"</v>
      </c>
      <c r="D7" s="481"/>
      <c r="E7" s="310"/>
      <c r="F7" s="310"/>
      <c r="G7" s="310"/>
      <c r="H7" s="310"/>
      <c r="I7" s="310"/>
      <c r="J7" s="310"/>
      <c r="K7" s="310"/>
    </row>
    <row r="8" spans="1:17" ht="39" x14ac:dyDescent="0.25">
      <c r="A8" s="573"/>
      <c r="B8" s="239" t="str">
        <f>'CCCD Monitoring Framework'!C32</f>
        <v>Groups and structures are capable to support others</v>
      </c>
      <c r="C8" s="241" t="str">
        <f>'CCCD Monitoring Framework'!D32</f>
        <v>Average Score on "Social Support"</v>
      </c>
      <c r="D8" s="481"/>
      <c r="E8" s="310"/>
      <c r="F8" s="310"/>
      <c r="G8" s="310"/>
      <c r="H8" s="310"/>
      <c r="I8" s="310"/>
      <c r="J8" s="310"/>
      <c r="K8" s="310"/>
    </row>
    <row r="9" spans="1:17" ht="39" x14ac:dyDescent="0.25">
      <c r="A9" s="573"/>
      <c r="B9" s="308" t="str">
        <f>'CCCD Monitoring Framework'!C38</f>
        <v>Communities cooperate with other stakeholders</v>
      </c>
      <c r="C9" s="241" t="str">
        <f>'CCCD Monitoring Framework'!D38</f>
        <v>Average score on "Networks and Partnerships"</v>
      </c>
      <c r="D9" s="481"/>
      <c r="E9" s="310"/>
      <c r="F9" s="310"/>
      <c r="G9" s="310"/>
      <c r="H9" s="310"/>
      <c r="I9" s="310"/>
      <c r="J9" s="310"/>
      <c r="K9" s="310"/>
    </row>
    <row r="10" spans="1:17" ht="39" x14ac:dyDescent="0.25">
      <c r="A10" s="573"/>
      <c r="B10" s="308" t="str">
        <f>'CCCD Monitoring Framework'!C43</f>
        <v>CBOs collaborate with government</v>
      </c>
      <c r="C10" s="206" t="str">
        <f>'CCCD Monitoring Framework'!D44</f>
        <v xml:space="preserve">Average score on "political" </v>
      </c>
      <c r="D10" s="481"/>
      <c r="E10" s="310"/>
      <c r="F10" s="310"/>
      <c r="G10" s="310"/>
      <c r="H10" s="310"/>
      <c r="I10" s="310"/>
      <c r="J10" s="310"/>
      <c r="K10" s="310"/>
    </row>
    <row r="11" spans="1:17" x14ac:dyDescent="0.25">
      <c r="A11" s="339"/>
      <c r="B11" s="504"/>
      <c r="C11" s="504"/>
      <c r="D11" s="341"/>
      <c r="E11" s="341"/>
      <c r="F11" s="341"/>
      <c r="G11" s="341"/>
      <c r="H11" s="341"/>
      <c r="I11" s="341"/>
      <c r="J11" s="341"/>
      <c r="K11" s="341"/>
    </row>
    <row r="12" spans="1:17" x14ac:dyDescent="0.25">
      <c r="A12" s="339"/>
      <c r="B12" s="505"/>
      <c r="C12" s="505"/>
      <c r="D12" s="342"/>
      <c r="E12" s="342"/>
      <c r="F12" s="342"/>
      <c r="G12" s="342"/>
      <c r="H12" s="342"/>
      <c r="I12" s="342"/>
      <c r="J12" s="342"/>
      <c r="K12" s="342"/>
    </row>
    <row r="13" spans="1:17" ht="39" x14ac:dyDescent="0.25">
      <c r="A13" s="272" t="s">
        <v>317</v>
      </c>
      <c r="B13" s="273" t="s">
        <v>318</v>
      </c>
      <c r="C13" s="273" t="s">
        <v>319</v>
      </c>
      <c r="D13" s="273" t="s">
        <v>65</v>
      </c>
      <c r="E13" s="273" t="s">
        <v>66</v>
      </c>
      <c r="F13" s="273" t="s">
        <v>67</v>
      </c>
      <c r="G13" s="273" t="s">
        <v>68</v>
      </c>
      <c r="H13" s="273" t="s">
        <v>69</v>
      </c>
      <c r="I13" s="273" t="s">
        <v>70</v>
      </c>
      <c r="J13" s="273" t="s">
        <v>71</v>
      </c>
      <c r="K13" s="273" t="s">
        <v>72</v>
      </c>
      <c r="L13" s="273" t="s">
        <v>73</v>
      </c>
      <c r="M13" s="273" t="s">
        <v>74</v>
      </c>
      <c r="N13" s="273" t="s">
        <v>75</v>
      </c>
      <c r="O13" s="273" t="s">
        <v>76</v>
      </c>
      <c r="P13" s="273" t="s">
        <v>77</v>
      </c>
      <c r="Q13" s="273" t="s">
        <v>78</v>
      </c>
    </row>
    <row r="14" spans="1:17" ht="39" x14ac:dyDescent="0.25">
      <c r="A14" s="574" t="s">
        <v>496</v>
      </c>
      <c r="B14" s="340" t="str">
        <f>'CCCD Monitoring Framework'!C43</f>
        <v>CBOs collaborate with government</v>
      </c>
      <c r="C14" s="206" t="str">
        <f>'CCCD Monitoring Framework'!D43</f>
        <v># of CBOs (a.o. CLAs, CDCs, FLAs) that collaborate with the government</v>
      </c>
      <c r="D14" s="310"/>
      <c r="E14" s="310"/>
      <c r="F14" s="310"/>
      <c r="G14" s="310"/>
      <c r="H14" s="310"/>
      <c r="I14" s="310"/>
      <c r="J14" s="310"/>
      <c r="K14" s="310"/>
      <c r="L14" s="310"/>
      <c r="M14" s="310"/>
      <c r="N14" s="310"/>
      <c r="O14" s="310"/>
      <c r="P14" s="310"/>
      <c r="Q14" s="310"/>
    </row>
    <row r="15" spans="1:17" ht="39" x14ac:dyDescent="0.25">
      <c r="A15" s="575"/>
      <c r="B15" s="239" t="str">
        <f>'CCCD Monitoring Framework'!C56</f>
        <v>Community members develop child protection (by)laws</v>
      </c>
      <c r="C15" s="206" t="str">
        <f>'CCCD Monitoring Framework'!D56</f>
        <v># of bylaws developed by community members</v>
      </c>
      <c r="D15" s="310"/>
      <c r="E15" s="310"/>
      <c r="F15" s="310"/>
      <c r="G15" s="310"/>
      <c r="H15" s="310"/>
      <c r="I15" s="310"/>
      <c r="J15" s="310"/>
      <c r="K15" s="310"/>
      <c r="L15" s="310"/>
      <c r="M15" s="310"/>
      <c r="N15" s="310"/>
      <c r="O15" s="310"/>
      <c r="P15" s="310"/>
      <c r="Q15" s="310"/>
    </row>
  </sheetData>
  <sheetProtection sheet="1" objects="1" scenarios="1"/>
  <mergeCells count="3">
    <mergeCell ref="A4:A10"/>
    <mergeCell ref="A14:A15"/>
    <mergeCell ref="A1:K2"/>
  </mergeCells>
  <phoneticPr fontId="3" type="noConversion"/>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7CBAF-8757-44B2-956C-7005E156B8C1}">
  <sheetPr codeName="Sheet14">
    <tabColor rgb="FFEE7402"/>
  </sheetPr>
  <dimension ref="B1:G29"/>
  <sheetViews>
    <sheetView zoomScaleNormal="100" workbookViewId="0"/>
  </sheetViews>
  <sheetFormatPr defaultColWidth="8.85546875" defaultRowHeight="15" x14ac:dyDescent="0.25"/>
  <cols>
    <col min="1" max="1" width="3.7109375" style="25" customWidth="1"/>
    <col min="2" max="2" width="39.28515625" style="25" bestFit="1" customWidth="1"/>
    <col min="3" max="3" width="54" style="25" customWidth="1"/>
    <col min="4" max="7" width="29.5703125" style="25" customWidth="1"/>
    <col min="8" max="8" width="3.42578125" style="25" customWidth="1"/>
    <col min="9" max="16384" width="8.85546875" style="25"/>
  </cols>
  <sheetData>
    <row r="1" spans="2:7" ht="14.45" customHeight="1" x14ac:dyDescent="0.25">
      <c r="B1" s="548" t="s">
        <v>45</v>
      </c>
      <c r="C1" s="549"/>
      <c r="D1" s="549"/>
      <c r="E1" s="549"/>
      <c r="F1" s="549"/>
      <c r="G1" s="550"/>
    </row>
    <row r="2" spans="2:7" ht="18" customHeight="1" x14ac:dyDescent="0.25">
      <c r="B2" s="551"/>
      <c r="C2" s="552"/>
      <c r="D2" s="552"/>
      <c r="E2" s="552"/>
      <c r="F2" s="552"/>
      <c r="G2" s="553"/>
    </row>
    <row r="3" spans="2:7" ht="18" customHeight="1" x14ac:dyDescent="0.25">
      <c r="B3" s="586" t="s">
        <v>497</v>
      </c>
      <c r="C3" s="587"/>
      <c r="D3" s="587"/>
      <c r="E3" s="587"/>
      <c r="F3" s="587"/>
      <c r="G3" s="588"/>
    </row>
    <row r="4" spans="2:7" ht="18" customHeight="1" x14ac:dyDescent="0.25">
      <c r="B4" s="589"/>
      <c r="C4" s="590"/>
      <c r="D4" s="590"/>
      <c r="E4" s="590"/>
      <c r="F4" s="590"/>
      <c r="G4" s="591"/>
    </row>
    <row r="5" spans="2:7" ht="14.45" customHeight="1" x14ac:dyDescent="0.25">
      <c r="B5" s="577" t="s">
        <v>498</v>
      </c>
      <c r="C5" s="578"/>
      <c r="D5" s="578"/>
      <c r="E5" s="578"/>
      <c r="F5" s="578"/>
      <c r="G5" s="579"/>
    </row>
    <row r="6" spans="2:7" ht="14.45" customHeight="1" x14ac:dyDescent="0.25">
      <c r="B6" s="580"/>
      <c r="C6" s="581"/>
      <c r="D6" s="581"/>
      <c r="E6" s="581"/>
      <c r="F6" s="581"/>
      <c r="G6" s="582"/>
    </row>
    <row r="7" spans="2:7" ht="14.45" customHeight="1" x14ac:dyDescent="0.25">
      <c r="B7" s="580"/>
      <c r="C7" s="581"/>
      <c r="D7" s="581"/>
      <c r="E7" s="581"/>
      <c r="F7" s="581"/>
      <c r="G7" s="582"/>
    </row>
    <row r="8" spans="2:7" ht="14.45" customHeight="1" x14ac:dyDescent="0.25">
      <c r="B8" s="580"/>
      <c r="C8" s="581"/>
      <c r="D8" s="581"/>
      <c r="E8" s="581"/>
      <c r="F8" s="581"/>
      <c r="G8" s="582"/>
    </row>
    <row r="9" spans="2:7" ht="19.899999999999999" customHeight="1" x14ac:dyDescent="0.25">
      <c r="B9" s="580"/>
      <c r="C9" s="581"/>
      <c r="D9" s="581"/>
      <c r="E9" s="581"/>
      <c r="F9" s="581"/>
      <c r="G9" s="582"/>
    </row>
    <row r="10" spans="2:7" ht="19.899999999999999" customHeight="1" x14ac:dyDescent="0.25">
      <c r="B10" s="583"/>
      <c r="C10" s="584"/>
      <c r="D10" s="584"/>
      <c r="E10" s="584"/>
      <c r="F10" s="584"/>
      <c r="G10" s="585"/>
    </row>
    <row r="11" spans="2:7" ht="19.5" x14ac:dyDescent="0.55000000000000004">
      <c r="B11" s="433" t="s">
        <v>335</v>
      </c>
      <c r="C11" s="433" t="s">
        <v>341</v>
      </c>
      <c r="D11" s="433" t="s">
        <v>337</v>
      </c>
      <c r="E11" s="433" t="s">
        <v>338</v>
      </c>
      <c r="F11" s="433" t="s">
        <v>339</v>
      </c>
      <c r="G11" s="433" t="s">
        <v>340</v>
      </c>
    </row>
    <row r="12" spans="2:7" ht="19.5" x14ac:dyDescent="0.55000000000000004">
      <c r="B12" s="211" t="s">
        <v>499</v>
      </c>
      <c r="C12" s="211"/>
      <c r="D12" s="210"/>
      <c r="E12" s="210"/>
      <c r="F12" s="210"/>
      <c r="G12" s="84"/>
    </row>
    <row r="13" spans="2:7" ht="136.5" x14ac:dyDescent="0.25">
      <c r="B13" s="207" t="s">
        <v>500</v>
      </c>
      <c r="C13" s="334" t="s">
        <v>501</v>
      </c>
      <c r="D13" s="189" t="s">
        <v>398</v>
      </c>
      <c r="E13" s="189" t="s">
        <v>502</v>
      </c>
      <c r="F13" s="190" t="s">
        <v>400</v>
      </c>
      <c r="G13" s="190" t="s">
        <v>503</v>
      </c>
    </row>
    <row r="14" spans="2:7" ht="78" x14ac:dyDescent="0.25">
      <c r="B14" s="207" t="s">
        <v>504</v>
      </c>
      <c r="C14" s="334" t="s">
        <v>505</v>
      </c>
      <c r="D14" s="189" t="s">
        <v>398</v>
      </c>
      <c r="E14" s="189" t="s">
        <v>502</v>
      </c>
      <c r="F14" s="190" t="s">
        <v>400</v>
      </c>
      <c r="G14" s="190" t="s">
        <v>503</v>
      </c>
    </row>
    <row r="15" spans="2:7" ht="234" x14ac:dyDescent="0.25">
      <c r="B15" s="207" t="s">
        <v>746</v>
      </c>
      <c r="C15" s="455" t="s">
        <v>747</v>
      </c>
      <c r="D15" s="189" t="s">
        <v>398</v>
      </c>
      <c r="E15" s="189" t="s">
        <v>502</v>
      </c>
      <c r="F15" s="190" t="s">
        <v>400</v>
      </c>
      <c r="G15" s="190" t="s">
        <v>503</v>
      </c>
    </row>
    <row r="17" spans="2:7" ht="19.5" x14ac:dyDescent="0.55000000000000004">
      <c r="B17" s="211" t="s">
        <v>506</v>
      </c>
      <c r="C17" s="211"/>
    </row>
    <row r="18" spans="2:7" ht="78" x14ac:dyDescent="0.25">
      <c r="B18" s="207" t="s">
        <v>748</v>
      </c>
      <c r="C18" s="334" t="s">
        <v>507</v>
      </c>
      <c r="D18" s="189" t="s">
        <v>398</v>
      </c>
      <c r="E18" s="189" t="s">
        <v>502</v>
      </c>
      <c r="F18" s="190" t="s">
        <v>400</v>
      </c>
      <c r="G18" s="190" t="s">
        <v>503</v>
      </c>
    </row>
    <row r="19" spans="2:7" ht="117" x14ac:dyDescent="0.25">
      <c r="B19" s="207" t="s">
        <v>749</v>
      </c>
      <c r="C19" s="334" t="s">
        <v>508</v>
      </c>
      <c r="D19" s="190" t="s">
        <v>503</v>
      </c>
      <c r="E19" s="190" t="s">
        <v>400</v>
      </c>
      <c r="F19" s="189" t="s">
        <v>502</v>
      </c>
      <c r="G19" s="189" t="s">
        <v>398</v>
      </c>
    </row>
    <row r="21" spans="2:7" ht="19.5" x14ac:dyDescent="0.55000000000000004">
      <c r="B21" s="211" t="s">
        <v>509</v>
      </c>
      <c r="C21" s="211"/>
    </row>
    <row r="22" spans="2:7" ht="221.45" customHeight="1" x14ac:dyDescent="0.25">
      <c r="B22" s="207" t="s">
        <v>794</v>
      </c>
      <c r="C22" s="334" t="s">
        <v>510</v>
      </c>
      <c r="D22" s="189" t="s">
        <v>398</v>
      </c>
      <c r="E22" s="189" t="s">
        <v>502</v>
      </c>
      <c r="F22" s="190" t="s">
        <v>400</v>
      </c>
      <c r="G22" s="190" t="s">
        <v>503</v>
      </c>
    </row>
    <row r="23" spans="2:7" ht="99.6" customHeight="1" x14ac:dyDescent="0.25">
      <c r="B23" s="207" t="s">
        <v>750</v>
      </c>
      <c r="C23" s="334" t="s">
        <v>511</v>
      </c>
      <c r="D23" s="189" t="s">
        <v>398</v>
      </c>
      <c r="E23" s="189" t="s">
        <v>502</v>
      </c>
      <c r="F23" s="190" t="s">
        <v>400</v>
      </c>
      <c r="G23" s="190" t="s">
        <v>503</v>
      </c>
    </row>
    <row r="25" spans="2:7" ht="19.5" x14ac:dyDescent="0.55000000000000004">
      <c r="B25" s="211" t="s">
        <v>512</v>
      </c>
      <c r="C25" s="211"/>
    </row>
    <row r="26" spans="2:7" ht="138" customHeight="1" x14ac:dyDescent="0.25">
      <c r="B26" s="207" t="s">
        <v>751</v>
      </c>
      <c r="C26" s="334" t="s">
        <v>513</v>
      </c>
      <c r="D26" s="189" t="s">
        <v>398</v>
      </c>
      <c r="E26" s="189" t="s">
        <v>502</v>
      </c>
      <c r="F26" s="190" t="s">
        <v>400</v>
      </c>
      <c r="G26" s="190" t="s">
        <v>503</v>
      </c>
    </row>
    <row r="28" spans="2:7" ht="19.5" x14ac:dyDescent="0.55000000000000004">
      <c r="B28" s="211" t="s">
        <v>514</v>
      </c>
      <c r="C28" s="211"/>
    </row>
    <row r="29" spans="2:7" ht="78" customHeight="1" x14ac:dyDescent="0.25">
      <c r="B29" s="207" t="s">
        <v>752</v>
      </c>
      <c r="C29" s="334" t="s">
        <v>515</v>
      </c>
      <c r="D29" s="189" t="s">
        <v>398</v>
      </c>
      <c r="E29" s="189" t="s">
        <v>502</v>
      </c>
      <c r="F29" s="190" t="s">
        <v>400</v>
      </c>
      <c r="G29" s="190" t="s">
        <v>503</v>
      </c>
    </row>
  </sheetData>
  <sheetProtection sheet="1" objects="1" scenarios="1"/>
  <mergeCells count="3">
    <mergeCell ref="B1:G2"/>
    <mergeCell ref="B5:G10"/>
    <mergeCell ref="B3:G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728C-D7AA-41D9-AE52-045AEA65D283}">
  <sheetPr codeName="Sheet15">
    <tabColor rgb="FFBAD9D4"/>
  </sheetPr>
  <dimension ref="A1:H12"/>
  <sheetViews>
    <sheetView zoomScale="85" zoomScaleNormal="85" workbookViewId="0">
      <selection sqref="A1:H2"/>
    </sheetView>
  </sheetViews>
  <sheetFormatPr defaultColWidth="8.85546875" defaultRowHeight="15" x14ac:dyDescent="0.25"/>
  <cols>
    <col min="1" max="1" width="24.5703125" style="25" customWidth="1"/>
    <col min="2" max="2" width="41.85546875" style="25" customWidth="1"/>
    <col min="3" max="3" width="66.28515625" style="25" customWidth="1"/>
    <col min="4" max="8" width="12.7109375" style="25" customWidth="1"/>
    <col min="9" max="16384" width="8.85546875" style="25"/>
  </cols>
  <sheetData>
    <row r="1" spans="1:8" x14ac:dyDescent="0.25">
      <c r="A1" s="567" t="s">
        <v>516</v>
      </c>
      <c r="B1" s="567"/>
      <c r="C1" s="567"/>
      <c r="D1" s="567"/>
      <c r="E1" s="567"/>
      <c r="F1" s="567"/>
      <c r="G1" s="567"/>
      <c r="H1" s="567"/>
    </row>
    <row r="2" spans="1:8" x14ac:dyDescent="0.25">
      <c r="A2" s="567"/>
      <c r="B2" s="567"/>
      <c r="C2" s="567"/>
      <c r="D2" s="567"/>
      <c r="E2" s="567"/>
      <c r="F2" s="567"/>
      <c r="G2" s="567"/>
      <c r="H2" s="567"/>
    </row>
    <row r="3" spans="1:8" ht="39" x14ac:dyDescent="0.25">
      <c r="A3" s="165" t="s">
        <v>317</v>
      </c>
      <c r="B3" s="120" t="s">
        <v>318</v>
      </c>
      <c r="C3" s="222" t="s">
        <v>319</v>
      </c>
      <c r="D3" s="222" t="s">
        <v>58</v>
      </c>
      <c r="E3" s="443" t="s">
        <v>66</v>
      </c>
      <c r="F3" s="443" t="s">
        <v>70</v>
      </c>
      <c r="G3" s="443" t="s">
        <v>74</v>
      </c>
      <c r="H3" s="444" t="s">
        <v>78</v>
      </c>
    </row>
    <row r="4" spans="1:8" ht="58.5" x14ac:dyDescent="0.25">
      <c r="A4" s="592" t="s">
        <v>330</v>
      </c>
      <c r="B4" s="219" t="s">
        <v>184</v>
      </c>
      <c r="C4" s="280" t="str">
        <f>'CCCD Monitoring Framework'!D63</f>
        <v>Average score Q1. Parents in the community feel able to provide their children with the basic necessities on a daily basis (e.g. daily nutritious food, clean water, shelter and health care).</v>
      </c>
      <c r="D4" s="318"/>
      <c r="E4" s="475"/>
      <c r="F4" s="475"/>
      <c r="G4" s="475"/>
      <c r="H4" s="475"/>
    </row>
    <row r="5" spans="1:8" ht="58.5" x14ac:dyDescent="0.25">
      <c r="A5" s="570"/>
      <c r="B5" s="219" t="s">
        <v>223</v>
      </c>
      <c r="C5" s="280" t="str">
        <f>'CCCD Monitoring Framework'!D94</f>
        <v>Average score on Q2. Parents in the community know how to protect their children child against harm.</v>
      </c>
      <c r="D5" s="318"/>
      <c r="E5" s="475"/>
      <c r="F5" s="475"/>
      <c r="G5" s="475"/>
      <c r="H5" s="475"/>
    </row>
    <row r="6" spans="1:8" ht="58.5" x14ac:dyDescent="0.25">
      <c r="A6" s="570"/>
      <c r="B6" s="219" t="s">
        <v>223</v>
      </c>
      <c r="C6" s="280" t="s">
        <v>746</v>
      </c>
      <c r="D6" s="318"/>
      <c r="E6" s="475"/>
      <c r="F6" s="475"/>
      <c r="G6" s="475"/>
      <c r="H6" s="475"/>
    </row>
    <row r="7" spans="1:8" ht="39" x14ac:dyDescent="0.25">
      <c r="A7" s="570"/>
      <c r="B7" s="219" t="s">
        <v>213</v>
      </c>
      <c r="C7" s="280" t="str">
        <f>'CCCD Monitoring Framework'!D90</f>
        <v>Average score on Q4. Parents in the community know what to do when their child is sad or scared.</v>
      </c>
      <c r="D7" s="318"/>
      <c r="E7" s="475"/>
      <c r="F7" s="475"/>
      <c r="G7" s="475"/>
      <c r="H7" s="475"/>
    </row>
    <row r="8" spans="1:8" ht="58.5" x14ac:dyDescent="0.25">
      <c r="A8" s="570"/>
      <c r="B8" s="219" t="s">
        <v>223</v>
      </c>
      <c r="C8" s="280" t="str">
        <f>'CCCD Monitoring Framework'!D95</f>
        <v>Average score on Q5. Problems are hindering parents in the community to react in a good way to their children.</v>
      </c>
      <c r="D8" s="318"/>
      <c r="E8" s="475"/>
      <c r="F8" s="475"/>
      <c r="G8" s="475"/>
      <c r="H8" s="475"/>
    </row>
    <row r="9" spans="1:8" ht="39" x14ac:dyDescent="0.25">
      <c r="A9" s="570"/>
      <c r="B9" s="219" t="s">
        <v>184</v>
      </c>
      <c r="C9" s="280" t="str">
        <f>'CCCD Monitoring Framework'!D65</f>
        <v>Average score on Q6. Parents in the community are able to send their children to school.</v>
      </c>
      <c r="D9" s="318"/>
      <c r="E9" s="475"/>
      <c r="F9" s="475"/>
      <c r="G9" s="475"/>
      <c r="H9" s="475"/>
    </row>
    <row r="10" spans="1:8" ht="39" x14ac:dyDescent="0.25">
      <c r="A10" s="570"/>
      <c r="B10" s="219" t="s">
        <v>213</v>
      </c>
      <c r="C10" s="280" t="str">
        <f>'CCCD Monitoring Framework'!D91</f>
        <v xml:space="preserve">Average score on Q7. Parents in the community know how to stimulate children with school. </v>
      </c>
      <c r="D10" s="318"/>
      <c r="E10" s="475"/>
      <c r="F10" s="475"/>
      <c r="G10" s="475"/>
      <c r="H10" s="475"/>
    </row>
    <row r="11" spans="1:8" ht="39" x14ac:dyDescent="0.25">
      <c r="A11" s="570"/>
      <c r="B11" s="219" t="s">
        <v>213</v>
      </c>
      <c r="C11" s="280" t="str">
        <f>'CCCD Monitoring Framework'!D92</f>
        <v>Average score on Q8. Parents in the community feel able to share positive cultural and spiritual norms and values with their children.</v>
      </c>
      <c r="D11" s="318"/>
      <c r="E11" s="475"/>
      <c r="F11" s="475"/>
      <c r="G11" s="475"/>
      <c r="H11" s="475"/>
    </row>
    <row r="12" spans="1:8" ht="39" x14ac:dyDescent="0.25">
      <c r="A12" s="570"/>
      <c r="B12" s="219" t="s">
        <v>213</v>
      </c>
      <c r="C12" s="280" t="str">
        <f>'CCCD Monitoring Framework'!D93</f>
        <v>Average score on Q9. Parents in the community know where to go to when they need advice on parenting issues.</v>
      </c>
      <c r="D12" s="318"/>
      <c r="E12" s="475"/>
      <c r="F12" s="475"/>
      <c r="G12" s="475"/>
      <c r="H12" s="475"/>
    </row>
  </sheetData>
  <sheetProtection sheet="1" objects="1" scenarios="1"/>
  <protectedRanges>
    <protectedRange sqref="E4:H12" name="Bereik1_1_2"/>
    <protectedRange sqref="E3:H3" name="Bereik1_1_2_1"/>
    <protectedRange sqref="D4:D12" name="Bereik1_1_2_2"/>
  </protectedRanges>
  <mergeCells count="2">
    <mergeCell ref="A1:H2"/>
    <mergeCell ref="A4:A12"/>
  </mergeCell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C453-B248-4A67-9137-8EB1C06466DF}">
  <sheetPr codeName="Sheet16">
    <tabColor rgb="FFBAD9D4"/>
  </sheetPr>
  <dimension ref="A1:BG18"/>
  <sheetViews>
    <sheetView zoomScale="90" zoomScaleNormal="85" workbookViewId="0">
      <selection sqref="A1:J2"/>
    </sheetView>
  </sheetViews>
  <sheetFormatPr defaultColWidth="8.85546875" defaultRowHeight="15" x14ac:dyDescent="0.25"/>
  <cols>
    <col min="1" max="1" width="24.5703125" style="25" customWidth="1"/>
    <col min="2" max="2" width="30.5703125" style="25" customWidth="1"/>
    <col min="3" max="3" width="68.140625" style="25" customWidth="1"/>
    <col min="4" max="59" width="12.7109375" style="25" customWidth="1"/>
    <col min="60" max="16384" width="8.85546875" style="25"/>
  </cols>
  <sheetData>
    <row r="1" spans="1:59" ht="14.45" customHeight="1" x14ac:dyDescent="0.25">
      <c r="A1" s="567" t="s">
        <v>517</v>
      </c>
      <c r="B1" s="567"/>
      <c r="C1" s="567"/>
      <c r="D1" s="567"/>
      <c r="E1" s="567"/>
      <c r="F1" s="567"/>
      <c r="G1" s="567"/>
      <c r="H1" s="567"/>
      <c r="I1" s="567"/>
      <c r="J1" s="567"/>
    </row>
    <row r="2" spans="1:59" ht="14.45" customHeight="1" x14ac:dyDescent="0.25">
      <c r="A2" s="567"/>
      <c r="B2" s="567"/>
      <c r="C2" s="567"/>
      <c r="D2" s="567"/>
      <c r="E2" s="567"/>
      <c r="F2" s="567"/>
      <c r="G2" s="567"/>
      <c r="H2" s="567"/>
      <c r="I2" s="567"/>
      <c r="J2" s="567"/>
    </row>
    <row r="3" spans="1:59" ht="19.5" x14ac:dyDescent="0.25">
      <c r="D3" s="545">
        <v>2024</v>
      </c>
      <c r="E3" s="545"/>
      <c r="F3" s="545"/>
      <c r="G3" s="545"/>
      <c r="H3" s="545"/>
      <c r="I3" s="545"/>
      <c r="J3" s="545"/>
      <c r="K3" s="323"/>
      <c r="L3" s="545">
        <v>2025</v>
      </c>
      <c r="M3" s="545"/>
      <c r="N3" s="545"/>
      <c r="O3" s="545"/>
      <c r="P3" s="545"/>
      <c r="Q3" s="545"/>
      <c r="R3" s="545"/>
      <c r="S3" s="323"/>
      <c r="T3" s="545">
        <v>2026</v>
      </c>
      <c r="U3" s="545"/>
      <c r="V3" s="545"/>
      <c r="W3" s="545"/>
      <c r="X3" s="545"/>
      <c r="Y3" s="545"/>
      <c r="Z3" s="545"/>
      <c r="AA3" s="323"/>
      <c r="AB3" s="545">
        <v>2027</v>
      </c>
      <c r="AC3" s="545"/>
      <c r="AD3" s="545"/>
      <c r="AE3" s="545"/>
      <c r="AF3" s="545"/>
      <c r="AG3" s="545"/>
      <c r="AH3" s="545"/>
      <c r="AI3" s="323"/>
      <c r="AJ3" s="545">
        <v>2028</v>
      </c>
      <c r="AK3" s="545"/>
      <c r="AL3" s="545"/>
      <c r="AM3" s="545"/>
      <c r="AN3" s="545"/>
      <c r="AO3" s="545"/>
      <c r="AP3" s="545"/>
      <c r="AQ3" s="323"/>
      <c r="AR3" s="545">
        <v>2029</v>
      </c>
      <c r="AS3" s="545"/>
      <c r="AT3" s="545"/>
      <c r="AU3" s="545"/>
      <c r="AV3" s="545"/>
      <c r="AW3" s="545"/>
      <c r="AX3" s="545"/>
      <c r="AY3" s="323"/>
      <c r="AZ3" s="545">
        <v>2030</v>
      </c>
      <c r="BA3" s="545"/>
      <c r="BB3" s="545"/>
      <c r="BC3" s="545"/>
      <c r="BD3" s="545"/>
      <c r="BE3" s="545"/>
      <c r="BF3" s="545"/>
      <c r="BG3" s="323"/>
    </row>
    <row r="4" spans="1:59" ht="59.45" customHeight="1" x14ac:dyDescent="0.25">
      <c r="A4" s="165" t="s">
        <v>317</v>
      </c>
      <c r="B4" s="165" t="s">
        <v>318</v>
      </c>
      <c r="C4" s="145" t="s">
        <v>319</v>
      </c>
      <c r="D4" s="445" t="s">
        <v>65</v>
      </c>
      <c r="E4" s="446" t="s">
        <v>66</v>
      </c>
      <c r="F4" s="146" t="s">
        <v>61</v>
      </c>
      <c r="G4" s="146" t="s">
        <v>62</v>
      </c>
      <c r="H4" s="146" t="s">
        <v>60</v>
      </c>
      <c r="I4" s="146" t="s">
        <v>63</v>
      </c>
      <c r="J4" s="147" t="s">
        <v>64</v>
      </c>
      <c r="L4" s="445" t="s">
        <v>67</v>
      </c>
      <c r="M4" s="446" t="s">
        <v>68</v>
      </c>
      <c r="N4" s="146" t="s">
        <v>61</v>
      </c>
      <c r="O4" s="146" t="s">
        <v>62</v>
      </c>
      <c r="P4" s="146" t="s">
        <v>60</v>
      </c>
      <c r="Q4" s="146" t="s">
        <v>63</v>
      </c>
      <c r="R4" s="147" t="s">
        <v>64</v>
      </c>
      <c r="T4" s="445" t="s">
        <v>69</v>
      </c>
      <c r="U4" s="446" t="s">
        <v>70</v>
      </c>
      <c r="V4" s="146" t="s">
        <v>61</v>
      </c>
      <c r="W4" s="146" t="s">
        <v>62</v>
      </c>
      <c r="X4" s="146" t="s">
        <v>60</v>
      </c>
      <c r="Y4" s="146" t="s">
        <v>63</v>
      </c>
      <c r="Z4" s="147" t="s">
        <v>64</v>
      </c>
      <c r="AB4" s="445" t="s">
        <v>71</v>
      </c>
      <c r="AC4" s="446" t="s">
        <v>72</v>
      </c>
      <c r="AD4" s="146" t="s">
        <v>61</v>
      </c>
      <c r="AE4" s="146" t="s">
        <v>62</v>
      </c>
      <c r="AF4" s="146" t="s">
        <v>60</v>
      </c>
      <c r="AG4" s="146" t="s">
        <v>63</v>
      </c>
      <c r="AH4" s="147" t="s">
        <v>64</v>
      </c>
      <c r="AJ4" s="445" t="s">
        <v>73</v>
      </c>
      <c r="AK4" s="446" t="s">
        <v>74</v>
      </c>
      <c r="AL4" s="146" t="s">
        <v>61</v>
      </c>
      <c r="AM4" s="146" t="s">
        <v>62</v>
      </c>
      <c r="AN4" s="146" t="s">
        <v>60</v>
      </c>
      <c r="AO4" s="146" t="s">
        <v>63</v>
      </c>
      <c r="AP4" s="147" t="s">
        <v>64</v>
      </c>
      <c r="AR4" s="445" t="s">
        <v>75</v>
      </c>
      <c r="AS4" s="446" t="s">
        <v>76</v>
      </c>
      <c r="AT4" s="146" t="s">
        <v>61</v>
      </c>
      <c r="AU4" s="146" t="s">
        <v>62</v>
      </c>
      <c r="AV4" s="146" t="s">
        <v>60</v>
      </c>
      <c r="AW4" s="146" t="s">
        <v>63</v>
      </c>
      <c r="AX4" s="147" t="s">
        <v>64</v>
      </c>
      <c r="AZ4" s="445" t="s">
        <v>77</v>
      </c>
      <c r="BA4" s="446" t="s">
        <v>78</v>
      </c>
      <c r="BB4" s="146" t="s">
        <v>61</v>
      </c>
      <c r="BC4" s="146" t="s">
        <v>62</v>
      </c>
      <c r="BD4" s="146" t="s">
        <v>60</v>
      </c>
      <c r="BE4" s="146" t="s">
        <v>63</v>
      </c>
      <c r="BF4" s="147" t="s">
        <v>64</v>
      </c>
    </row>
    <row r="5" spans="1:59" ht="19.899999999999999" customHeight="1" x14ac:dyDescent="0.55000000000000004">
      <c r="A5" s="601" t="s">
        <v>330</v>
      </c>
      <c r="B5" s="603" t="str">
        <f>'CCCD Monitoring Framework'!C81</f>
        <v>Parents / caretakers are equipped with positive parenting skills.</v>
      </c>
      <c r="C5" s="124" t="str">
        <f>'CCCD Monitoring Framework'!D83</f>
        <v># of Parenting Challenge groups trained this year</v>
      </c>
      <c r="D5" s="310"/>
      <c r="E5" s="403"/>
      <c r="F5" s="279"/>
      <c r="G5" s="279"/>
      <c r="H5" s="279"/>
      <c r="I5" s="279"/>
      <c r="J5" s="279"/>
      <c r="K5" s="323"/>
      <c r="L5" s="310"/>
      <c r="M5" s="403"/>
      <c r="N5" s="279"/>
      <c r="O5" s="279"/>
      <c r="P5" s="279"/>
      <c r="Q5" s="279"/>
      <c r="R5" s="279"/>
      <c r="S5" s="323"/>
      <c r="T5" s="310"/>
      <c r="U5" s="403"/>
      <c r="V5" s="279"/>
      <c r="W5" s="279"/>
      <c r="X5" s="279"/>
      <c r="Y5" s="279"/>
      <c r="Z5" s="279"/>
      <c r="AA5" s="323"/>
      <c r="AB5" s="310"/>
      <c r="AC5" s="403"/>
      <c r="AD5" s="279"/>
      <c r="AE5" s="279"/>
      <c r="AF5" s="279"/>
      <c r="AG5" s="279"/>
      <c r="AH5" s="279"/>
      <c r="AI5" s="323"/>
      <c r="AJ5" s="310"/>
      <c r="AK5" s="403"/>
      <c r="AL5" s="279"/>
      <c r="AM5" s="279"/>
      <c r="AN5" s="279"/>
      <c r="AO5" s="279"/>
      <c r="AP5" s="279"/>
      <c r="AQ5" s="323"/>
      <c r="AR5" s="310"/>
      <c r="AS5" s="403"/>
      <c r="AT5" s="279"/>
      <c r="AU5" s="279"/>
      <c r="AV5" s="279"/>
      <c r="AW5" s="279"/>
      <c r="AX5" s="279"/>
      <c r="AY5" s="323"/>
      <c r="AZ5" s="310"/>
      <c r="BA5" s="403"/>
      <c r="BB5" s="279"/>
      <c r="BC5" s="279"/>
      <c r="BD5" s="279"/>
      <c r="BE5" s="279"/>
      <c r="BF5" s="279"/>
      <c r="BG5" s="323"/>
    </row>
    <row r="6" spans="1:59" ht="19.5" x14ac:dyDescent="0.55000000000000004">
      <c r="A6" s="602"/>
      <c r="B6" s="604"/>
      <c r="C6" s="124" t="str">
        <f>'CCCD Monitoring Framework'!D84</f>
        <v># of parents trained in the Parenting Challenge</v>
      </c>
      <c r="D6" s="310"/>
      <c r="E6" s="402">
        <f>F6+G6</f>
        <v>0</v>
      </c>
      <c r="F6" s="310"/>
      <c r="G6" s="310"/>
      <c r="H6" s="335">
        <f>I6+J6</f>
        <v>0</v>
      </c>
      <c r="I6" s="336"/>
      <c r="J6" s="336"/>
      <c r="K6" s="323"/>
      <c r="L6" s="310"/>
      <c r="M6" s="402">
        <f>N6+O6</f>
        <v>0</v>
      </c>
      <c r="N6" s="310"/>
      <c r="O6" s="310"/>
      <c r="P6" s="335">
        <f>Q6+R6</f>
        <v>0</v>
      </c>
      <c r="Q6" s="336"/>
      <c r="R6" s="336"/>
      <c r="S6" s="323"/>
      <c r="T6" s="310"/>
      <c r="U6" s="402">
        <f>V6+W6</f>
        <v>0</v>
      </c>
      <c r="V6" s="310"/>
      <c r="W6" s="310"/>
      <c r="X6" s="335">
        <f>Y6+Z6</f>
        <v>0</v>
      </c>
      <c r="Y6" s="336"/>
      <c r="Z6" s="336"/>
      <c r="AA6" s="323"/>
      <c r="AB6" s="310"/>
      <c r="AC6" s="402">
        <f>AD6+AE6</f>
        <v>0</v>
      </c>
      <c r="AD6" s="310"/>
      <c r="AE6" s="310"/>
      <c r="AF6" s="335">
        <f>AG6+AH6</f>
        <v>0</v>
      </c>
      <c r="AG6" s="336"/>
      <c r="AH6" s="336"/>
      <c r="AI6" s="323"/>
      <c r="AJ6" s="310"/>
      <c r="AK6" s="402">
        <f>AL6+AM6</f>
        <v>0</v>
      </c>
      <c r="AL6" s="310"/>
      <c r="AM6" s="310"/>
      <c r="AN6" s="335">
        <f>AO6+AP6</f>
        <v>0</v>
      </c>
      <c r="AO6" s="336"/>
      <c r="AP6" s="336"/>
      <c r="AQ6" s="323"/>
      <c r="AR6" s="310"/>
      <c r="AS6" s="402">
        <f>AT6+AU6</f>
        <v>0</v>
      </c>
      <c r="AT6" s="310"/>
      <c r="AU6" s="310"/>
      <c r="AV6" s="336">
        <f>AW6+AX6</f>
        <v>0</v>
      </c>
      <c r="AW6" s="336"/>
      <c r="AX6" s="336"/>
      <c r="AY6" s="323"/>
      <c r="AZ6" s="310"/>
      <c r="BA6" s="402">
        <f>BB6+BC6</f>
        <v>0</v>
      </c>
      <c r="BB6" s="310"/>
      <c r="BC6" s="310"/>
      <c r="BD6" s="335">
        <f>BE6+BF6</f>
        <v>0</v>
      </c>
      <c r="BE6" s="336"/>
      <c r="BF6" s="336"/>
      <c r="BG6" s="323"/>
    </row>
    <row r="7" spans="1:59" ht="19.5" x14ac:dyDescent="0.55000000000000004">
      <c r="A7" s="602"/>
      <c r="B7" s="604"/>
      <c r="C7" s="124" t="str">
        <f>'CCCD Monitoring Framework'!D85</f>
        <v># of parents that finished the Parenting Challenge</v>
      </c>
      <c r="D7" s="310"/>
      <c r="E7" s="402">
        <f>F7+G7</f>
        <v>0</v>
      </c>
      <c r="F7" s="310"/>
      <c r="G7" s="310"/>
      <c r="H7" s="335">
        <f>I7+J7</f>
        <v>0</v>
      </c>
      <c r="I7" s="336"/>
      <c r="J7" s="336"/>
      <c r="K7" s="323"/>
      <c r="L7" s="310"/>
      <c r="M7" s="402">
        <f>N7+O7</f>
        <v>0</v>
      </c>
      <c r="N7" s="310"/>
      <c r="O7" s="310"/>
      <c r="P7" s="335">
        <f>Q7+R7</f>
        <v>0</v>
      </c>
      <c r="Q7" s="336"/>
      <c r="R7" s="336"/>
      <c r="S7" s="323"/>
      <c r="T7" s="310"/>
      <c r="U7" s="402">
        <f>V7+W7</f>
        <v>0</v>
      </c>
      <c r="V7" s="310"/>
      <c r="W7" s="310"/>
      <c r="X7" s="335">
        <f>Y7+Z7</f>
        <v>0</v>
      </c>
      <c r="Y7" s="336"/>
      <c r="Z7" s="336"/>
      <c r="AA7" s="323"/>
      <c r="AB7" s="310"/>
      <c r="AC7" s="402">
        <f>AD7+AE7</f>
        <v>0</v>
      </c>
      <c r="AD7" s="310"/>
      <c r="AE7" s="310"/>
      <c r="AF7" s="335">
        <f>AG7+AH7</f>
        <v>0</v>
      </c>
      <c r="AG7" s="336"/>
      <c r="AH7" s="336"/>
      <c r="AI7" s="323"/>
      <c r="AJ7" s="310"/>
      <c r="AK7" s="402">
        <f>AL7+AM7</f>
        <v>0</v>
      </c>
      <c r="AL7" s="310"/>
      <c r="AM7" s="310"/>
      <c r="AN7" s="335">
        <f>AO7+AP7</f>
        <v>0</v>
      </c>
      <c r="AO7" s="336"/>
      <c r="AP7" s="336"/>
      <c r="AQ7" s="323"/>
      <c r="AR7" s="310"/>
      <c r="AS7" s="402">
        <f>AT7+AU7</f>
        <v>0</v>
      </c>
      <c r="AT7" s="310"/>
      <c r="AU7" s="310"/>
      <c r="AV7" s="336">
        <f>AW7+AX7</f>
        <v>0</v>
      </c>
      <c r="AW7" s="336"/>
      <c r="AX7" s="336"/>
      <c r="AY7" s="323"/>
      <c r="AZ7" s="310"/>
      <c r="BA7" s="402">
        <f>BB7+BC7</f>
        <v>0</v>
      </c>
      <c r="BB7" s="310"/>
      <c r="BC7" s="310"/>
      <c r="BD7" s="335">
        <f>BE7+BF7</f>
        <v>0</v>
      </c>
      <c r="BE7" s="336"/>
      <c r="BF7" s="336"/>
      <c r="BG7" s="323"/>
    </row>
    <row r="8" spans="1:59" ht="19.899999999999999" customHeight="1" x14ac:dyDescent="0.55000000000000004">
      <c r="A8" s="602"/>
      <c r="B8" s="604"/>
      <c r="C8" s="124" t="str">
        <f>'CCCD Monitoring Framework'!D86</f>
        <v>Total # of children of parents that participated in the Parenting Challenge</v>
      </c>
      <c r="D8" s="310"/>
      <c r="E8" s="402">
        <f>F8+G8</f>
        <v>0</v>
      </c>
      <c r="F8" s="310"/>
      <c r="G8" s="310"/>
      <c r="H8" s="335">
        <f>I8+J8</f>
        <v>0</v>
      </c>
      <c r="I8" s="336"/>
      <c r="J8" s="336"/>
      <c r="K8" s="323"/>
      <c r="L8" s="310"/>
      <c r="M8" s="402">
        <f>N8+O8</f>
        <v>0</v>
      </c>
      <c r="N8" s="310"/>
      <c r="O8" s="310"/>
      <c r="P8" s="335">
        <f>Q8+R8</f>
        <v>0</v>
      </c>
      <c r="Q8" s="336"/>
      <c r="R8" s="336"/>
      <c r="S8" s="323"/>
      <c r="T8" s="310"/>
      <c r="U8" s="402">
        <f>V8+W8</f>
        <v>0</v>
      </c>
      <c r="V8" s="310"/>
      <c r="W8" s="310"/>
      <c r="X8" s="335">
        <f>Y8+Z8</f>
        <v>0</v>
      </c>
      <c r="Y8" s="336"/>
      <c r="Z8" s="336"/>
      <c r="AA8" s="323"/>
      <c r="AB8" s="310"/>
      <c r="AC8" s="402">
        <f>AD8+AE8</f>
        <v>0</v>
      </c>
      <c r="AD8" s="310"/>
      <c r="AE8" s="310"/>
      <c r="AF8" s="335">
        <f>AG8+AH8</f>
        <v>0</v>
      </c>
      <c r="AG8" s="336"/>
      <c r="AH8" s="336"/>
      <c r="AI8" s="323"/>
      <c r="AJ8" s="310"/>
      <c r="AK8" s="402">
        <f>AL8+AM8</f>
        <v>0</v>
      </c>
      <c r="AL8" s="310"/>
      <c r="AM8" s="310"/>
      <c r="AN8" s="335">
        <f>AO8+AP8</f>
        <v>0</v>
      </c>
      <c r="AO8" s="336"/>
      <c r="AP8" s="336"/>
      <c r="AQ8" s="323"/>
      <c r="AR8" s="310"/>
      <c r="AS8" s="402">
        <f>AT8+AU8</f>
        <v>0</v>
      </c>
      <c r="AT8" s="310"/>
      <c r="AU8" s="310"/>
      <c r="AV8" s="336">
        <f>AW8+AX8</f>
        <v>0</v>
      </c>
      <c r="AW8" s="336"/>
      <c r="AX8" s="336"/>
      <c r="AY8" s="323"/>
      <c r="AZ8" s="310"/>
      <c r="BA8" s="402">
        <f>BB8+BC8</f>
        <v>0</v>
      </c>
      <c r="BB8" s="310"/>
      <c r="BC8" s="310"/>
      <c r="BD8" s="335">
        <f>BE8+BF8</f>
        <v>0</v>
      </c>
      <c r="BE8" s="336"/>
      <c r="BF8" s="336"/>
      <c r="BG8" s="323"/>
    </row>
    <row r="9" spans="1:59" ht="19.5" x14ac:dyDescent="0.55000000000000004">
      <c r="A9" s="602"/>
      <c r="B9" s="604"/>
      <c r="C9" s="124" t="str">
        <f>'CCCD Monitoring Framework'!D87</f>
        <v>Total # of Parenting Challenge sessions held this year</v>
      </c>
      <c r="D9" s="310"/>
      <c r="E9" s="403"/>
      <c r="F9" s="279"/>
      <c r="G9" s="279"/>
      <c r="H9" s="279"/>
      <c r="I9" s="279"/>
      <c r="J9" s="279"/>
      <c r="K9" s="323"/>
      <c r="L9" s="310"/>
      <c r="M9" s="403"/>
      <c r="N9" s="279"/>
      <c r="O9" s="279"/>
      <c r="P9" s="279"/>
      <c r="Q9" s="279"/>
      <c r="R9" s="279"/>
      <c r="S9" s="323"/>
      <c r="T9" s="310"/>
      <c r="U9" s="403"/>
      <c r="V9" s="279"/>
      <c r="W9" s="279"/>
      <c r="X9" s="279"/>
      <c r="Y9" s="279"/>
      <c r="Z9" s="279"/>
      <c r="AA9" s="323"/>
      <c r="AB9" s="310"/>
      <c r="AC9" s="403"/>
      <c r="AD9" s="279"/>
      <c r="AE9" s="279"/>
      <c r="AF9" s="279"/>
      <c r="AG9" s="279"/>
      <c r="AH9" s="279"/>
      <c r="AI9" s="323"/>
      <c r="AJ9" s="310"/>
      <c r="AK9" s="403"/>
      <c r="AL9" s="279"/>
      <c r="AM9" s="279"/>
      <c r="AN9" s="279"/>
      <c r="AO9" s="279"/>
      <c r="AP9" s="279"/>
      <c r="AQ9" s="323"/>
      <c r="AR9" s="310"/>
      <c r="AS9" s="403"/>
      <c r="AT9" s="279"/>
      <c r="AU9" s="279"/>
      <c r="AV9" s="279"/>
      <c r="AW9" s="482"/>
      <c r="AX9" s="482"/>
      <c r="AY9" s="323"/>
      <c r="AZ9" s="310"/>
      <c r="BA9" s="403"/>
      <c r="BB9" s="279"/>
      <c r="BC9" s="279"/>
      <c r="BD9" s="279"/>
      <c r="BE9" s="482"/>
      <c r="BF9" s="482"/>
      <c r="BG9" s="323"/>
    </row>
    <row r="10" spans="1:59" ht="19.5" x14ac:dyDescent="0.55000000000000004">
      <c r="A10" s="602"/>
      <c r="B10" s="604"/>
      <c r="C10" s="392" t="str">
        <f>'CCCD Monitoring Framework'!D88</f>
        <v>Total # of parents that dropped out of the Parenting Challenge</v>
      </c>
      <c r="D10" s="299"/>
      <c r="E10" s="402">
        <f>F10+G10</f>
        <v>0</v>
      </c>
      <c r="F10" s="310"/>
      <c r="G10" s="310"/>
      <c r="H10" s="335">
        <f>I10+J10</f>
        <v>0</v>
      </c>
      <c r="I10" s="336"/>
      <c r="J10" s="336"/>
      <c r="K10" s="323"/>
      <c r="L10" s="299"/>
      <c r="M10" s="402">
        <f>N10+O10</f>
        <v>0</v>
      </c>
      <c r="N10" s="310"/>
      <c r="O10" s="310"/>
      <c r="P10" s="335">
        <f>Q10+R10</f>
        <v>0</v>
      </c>
      <c r="Q10" s="336"/>
      <c r="R10" s="336"/>
      <c r="S10" s="323"/>
      <c r="T10" s="299"/>
      <c r="U10" s="402">
        <f>V10+W10</f>
        <v>0</v>
      </c>
      <c r="V10" s="310"/>
      <c r="W10" s="310"/>
      <c r="X10" s="335">
        <f>Y10+Z10</f>
        <v>0</v>
      </c>
      <c r="Y10" s="336"/>
      <c r="Z10" s="336"/>
      <c r="AA10" s="323"/>
      <c r="AB10" s="299"/>
      <c r="AC10" s="402">
        <f>AD10+AE10</f>
        <v>0</v>
      </c>
      <c r="AD10" s="310"/>
      <c r="AE10" s="310"/>
      <c r="AF10" s="335">
        <f>AG10+AH10</f>
        <v>0</v>
      </c>
      <c r="AG10" s="336"/>
      <c r="AH10" s="336"/>
      <c r="AI10" s="323"/>
      <c r="AJ10" s="299"/>
      <c r="AK10" s="402">
        <f>AL10+AM10</f>
        <v>0</v>
      </c>
      <c r="AL10" s="310"/>
      <c r="AM10" s="310"/>
      <c r="AN10" s="335">
        <f>AO10+AP10</f>
        <v>0</v>
      </c>
      <c r="AO10" s="336"/>
      <c r="AP10" s="336"/>
      <c r="AQ10" s="323"/>
      <c r="AR10" s="299"/>
      <c r="AS10" s="402">
        <f>AT10+AU10</f>
        <v>0</v>
      </c>
      <c r="AT10" s="310"/>
      <c r="AU10" s="310"/>
      <c r="AV10" s="336">
        <f>AW10+AX10</f>
        <v>0</v>
      </c>
      <c r="AW10" s="336"/>
      <c r="AX10" s="336"/>
      <c r="AY10" s="323"/>
      <c r="AZ10" s="299"/>
      <c r="BA10" s="402">
        <f>BB10+BC10</f>
        <v>0</v>
      </c>
      <c r="BB10" s="310"/>
      <c r="BC10" s="310"/>
      <c r="BD10" s="335">
        <f>BE10+BF10</f>
        <v>0</v>
      </c>
      <c r="BE10" s="336"/>
      <c r="BF10" s="336"/>
      <c r="BG10" s="323"/>
    </row>
    <row r="11" spans="1:59" ht="19.5" x14ac:dyDescent="0.55000000000000004">
      <c r="A11" s="602"/>
      <c r="B11" s="605"/>
      <c r="C11" s="393" t="str">
        <f>'CCCD Monitoring Framework'!D89</f>
        <v>Parenting Challenge drop out rate</v>
      </c>
      <c r="D11" s="299"/>
      <c r="E11" s="485" t="str">
        <f>IFERROR(E10/E6,"")</f>
        <v/>
      </c>
      <c r="F11" s="484" t="str">
        <f t="shared" ref="F11:J11" si="0">IFERROR(F10/F6,"")</f>
        <v/>
      </c>
      <c r="G11" s="484" t="str">
        <f t="shared" si="0"/>
        <v/>
      </c>
      <c r="H11" s="484" t="str">
        <f>IFERROR(H10/H6,"")</f>
        <v/>
      </c>
      <c r="I11" s="484" t="str">
        <f t="shared" si="0"/>
        <v/>
      </c>
      <c r="J11" s="484" t="str">
        <f t="shared" si="0"/>
        <v/>
      </c>
      <c r="L11" s="299"/>
      <c r="M11" s="486" t="str">
        <f t="shared" ref="M11:R11" si="1">IFERROR(M10/M6,"")</f>
        <v/>
      </c>
      <c r="N11" s="483" t="str">
        <f t="shared" si="1"/>
        <v/>
      </c>
      <c r="O11" s="483" t="str">
        <f t="shared" si="1"/>
        <v/>
      </c>
      <c r="P11" s="483" t="str">
        <f>IFERROR(P10/P6,"")</f>
        <v/>
      </c>
      <c r="Q11" s="483" t="str">
        <f t="shared" si="1"/>
        <v/>
      </c>
      <c r="R11" s="483" t="str">
        <f t="shared" si="1"/>
        <v/>
      </c>
      <c r="T11" s="299"/>
      <c r="U11" s="486" t="str">
        <f t="shared" ref="U11:Z11" si="2">IFERROR(U10/U6,"")</f>
        <v/>
      </c>
      <c r="V11" s="483" t="str">
        <f t="shared" si="2"/>
        <v/>
      </c>
      <c r="W11" s="483" t="str">
        <f t="shared" si="2"/>
        <v/>
      </c>
      <c r="X11" s="483" t="str">
        <f>IFERROR(X10/X6,"")</f>
        <v/>
      </c>
      <c r="Y11" s="483" t="str">
        <f t="shared" si="2"/>
        <v/>
      </c>
      <c r="Z11" s="483" t="str">
        <f t="shared" si="2"/>
        <v/>
      </c>
      <c r="AB11" s="299"/>
      <c r="AC11" s="486" t="str">
        <f t="shared" ref="AC11:AH11" si="3">IFERROR(AC10/AC6,"")</f>
        <v/>
      </c>
      <c r="AD11" s="483" t="str">
        <f t="shared" si="3"/>
        <v/>
      </c>
      <c r="AE11" s="483" t="str">
        <f t="shared" si="3"/>
        <v/>
      </c>
      <c r="AF11" s="483" t="str">
        <f>IFERROR(AF10/AF6,"")</f>
        <v/>
      </c>
      <c r="AG11" s="483" t="str">
        <f t="shared" si="3"/>
        <v/>
      </c>
      <c r="AH11" s="483" t="str">
        <f t="shared" si="3"/>
        <v/>
      </c>
      <c r="AJ11" s="299"/>
      <c r="AK11" s="486" t="str">
        <f t="shared" ref="AK11:AP11" si="4">IFERROR(AK10/AK6,"")</f>
        <v/>
      </c>
      <c r="AL11" s="483" t="str">
        <f t="shared" si="4"/>
        <v/>
      </c>
      <c r="AM11" s="483" t="str">
        <f t="shared" si="4"/>
        <v/>
      </c>
      <c r="AN11" s="483" t="str">
        <f>IFERROR(AN10/AN6,"")</f>
        <v/>
      </c>
      <c r="AO11" s="483" t="str">
        <f t="shared" si="4"/>
        <v/>
      </c>
      <c r="AP11" s="483" t="str">
        <f t="shared" si="4"/>
        <v/>
      </c>
      <c r="AR11" s="299"/>
      <c r="AS11" s="486" t="str">
        <f t="shared" ref="AS11:AX11" si="5">IFERROR(AS10/AS6,"")</f>
        <v/>
      </c>
      <c r="AT11" s="483" t="str">
        <f t="shared" si="5"/>
        <v/>
      </c>
      <c r="AU11" s="483" t="str">
        <f t="shared" si="5"/>
        <v/>
      </c>
      <c r="AV11" s="483" t="str">
        <f>IFERROR(AV10/AV6,"")</f>
        <v/>
      </c>
      <c r="AW11" s="483" t="str">
        <f t="shared" si="5"/>
        <v/>
      </c>
      <c r="AX11" s="483" t="str">
        <f t="shared" si="5"/>
        <v/>
      </c>
      <c r="AZ11" s="299"/>
      <c r="BA11" s="486" t="str">
        <f t="shared" ref="BA11:BF11" si="6">IFERROR(BA10/BA6,"")</f>
        <v/>
      </c>
      <c r="BB11" s="483" t="str">
        <f t="shared" si="6"/>
        <v/>
      </c>
      <c r="BC11" s="483" t="str">
        <f t="shared" si="6"/>
        <v/>
      </c>
      <c r="BD11" s="483" t="str">
        <f>IFERROR(BD10/BD6,"")</f>
        <v/>
      </c>
      <c r="BE11" s="483" t="str">
        <f t="shared" si="6"/>
        <v/>
      </c>
      <c r="BF11" s="483" t="str">
        <f t="shared" si="6"/>
        <v/>
      </c>
    </row>
    <row r="12" spans="1:59" x14ac:dyDescent="0.25">
      <c r="D12" s="213"/>
    </row>
    <row r="13" spans="1:59" ht="15.75" thickBot="1" x14ac:dyDescent="0.3">
      <c r="D13" s="213"/>
    </row>
    <row r="14" spans="1:59" ht="22.5" thickBot="1" x14ac:dyDescent="0.65">
      <c r="B14" s="599" t="s">
        <v>391</v>
      </c>
      <c r="C14" s="600"/>
      <c r="D14" s="600"/>
      <c r="E14" s="600"/>
    </row>
    <row r="15" spans="1:59" ht="14.45" customHeight="1" x14ac:dyDescent="0.25">
      <c r="B15" s="593" t="s">
        <v>820</v>
      </c>
      <c r="C15" s="594"/>
      <c r="D15" s="594"/>
      <c r="E15" s="594"/>
    </row>
    <row r="16" spans="1:59" ht="14.45" customHeight="1" x14ac:dyDescent="0.25">
      <c r="B16" s="595"/>
      <c r="C16" s="596"/>
      <c r="D16" s="596"/>
      <c r="E16" s="596"/>
    </row>
    <row r="17" spans="2:5" ht="14.45" customHeight="1" x14ac:dyDescent="0.25">
      <c r="B17" s="595"/>
      <c r="C17" s="596"/>
      <c r="D17" s="596"/>
      <c r="E17" s="596"/>
    </row>
    <row r="18" spans="2:5" ht="14.45" customHeight="1" thickBot="1" x14ac:dyDescent="0.3">
      <c r="B18" s="597"/>
      <c r="C18" s="598"/>
      <c r="D18" s="598"/>
      <c r="E18" s="598"/>
    </row>
  </sheetData>
  <sheetProtection sheet="1" objects="1" scenarios="1"/>
  <protectedRanges>
    <protectedRange sqref="D4:G4 I4:J4" name="Bereik1"/>
    <protectedRange sqref="H4 L4:R4 T4:Z4 AB4:AH4 AJ4:AP4 AR4:AX4 AZ4:BF4" name="Bereik1_1"/>
  </protectedRanges>
  <mergeCells count="12">
    <mergeCell ref="A1:J2"/>
    <mergeCell ref="AZ3:BF3"/>
    <mergeCell ref="D3:J3"/>
    <mergeCell ref="L3:R3"/>
    <mergeCell ref="T3:Z3"/>
    <mergeCell ref="AB3:AH3"/>
    <mergeCell ref="AJ3:AP3"/>
    <mergeCell ref="B15:E18"/>
    <mergeCell ref="B14:E14"/>
    <mergeCell ref="A5:A11"/>
    <mergeCell ref="B5:B11"/>
    <mergeCell ref="AR3:AX3"/>
  </mergeCells>
  <phoneticPr fontId="3" type="noConversion"/>
  <pageMargins left="0.7" right="0.7" top="0.75" bottom="0.75" header="0.3" footer="0.3"/>
  <ignoredErrors>
    <ignoredError sqref="K11 AY11 AQ11 AI11 AA11 S11" evalError="1"/>
    <ignoredError sqref="AV6:AV10" unlockedFormula="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1004-F278-4A69-9CE9-3AEDE4366624}">
  <sheetPr>
    <tabColor rgb="FFEE7402"/>
  </sheetPr>
  <dimension ref="B1:G67"/>
  <sheetViews>
    <sheetView showGridLines="0" zoomScaleNormal="100" workbookViewId="0">
      <selection activeCell="B7" sqref="B7"/>
    </sheetView>
  </sheetViews>
  <sheetFormatPr defaultColWidth="8.85546875" defaultRowHeight="15" x14ac:dyDescent="0.25"/>
  <cols>
    <col min="1" max="1" width="3.7109375" style="25" customWidth="1"/>
    <col min="2" max="2" width="30.85546875" style="25" customWidth="1"/>
    <col min="3" max="6" width="30.7109375" style="25" customWidth="1"/>
    <col min="7" max="7" width="45.85546875" style="25" customWidth="1"/>
    <col min="8" max="16384" width="8.85546875" style="25"/>
  </cols>
  <sheetData>
    <row r="1" spans="2:7" ht="22.15" customHeight="1" x14ac:dyDescent="0.25">
      <c r="B1" s="548" t="s">
        <v>47</v>
      </c>
      <c r="C1" s="549"/>
      <c r="D1" s="549"/>
      <c r="E1" s="549"/>
      <c r="F1" s="550"/>
    </row>
    <row r="2" spans="2:7" ht="27" customHeight="1" x14ac:dyDescent="0.25">
      <c r="B2" s="551"/>
      <c r="C2" s="552"/>
      <c r="D2" s="552"/>
      <c r="E2" s="552"/>
      <c r="F2" s="553"/>
    </row>
    <row r="3" spans="2:7" ht="28.9" customHeight="1" x14ac:dyDescent="0.25">
      <c r="B3" s="586" t="s">
        <v>793</v>
      </c>
      <c r="C3" s="587"/>
      <c r="D3" s="587"/>
      <c r="E3" s="587"/>
      <c r="F3" s="588"/>
    </row>
    <row r="4" spans="2:7" ht="24" customHeight="1" x14ac:dyDescent="0.25">
      <c r="B4" s="589"/>
      <c r="C4" s="590"/>
      <c r="D4" s="590"/>
      <c r="E4" s="590"/>
      <c r="F4" s="591"/>
    </row>
    <row r="5" spans="2:7" ht="19.5" x14ac:dyDescent="0.55000000000000004">
      <c r="B5" s="84" t="s">
        <v>518</v>
      </c>
      <c r="C5" s="84" t="s">
        <v>435</v>
      </c>
      <c r="D5" s="84" t="s">
        <v>436</v>
      </c>
      <c r="E5" s="84" t="s">
        <v>437</v>
      </c>
      <c r="F5" s="84" t="s">
        <v>438</v>
      </c>
    </row>
    <row r="6" spans="2:7" ht="19.5" x14ac:dyDescent="0.55000000000000004">
      <c r="B6" s="211" t="s">
        <v>519</v>
      </c>
      <c r="C6" s="211"/>
      <c r="D6" s="211"/>
      <c r="E6" s="211"/>
      <c r="F6" s="211"/>
    </row>
    <row r="7" spans="2:7" ht="58.5" x14ac:dyDescent="0.25">
      <c r="B7" s="207" t="s">
        <v>520</v>
      </c>
      <c r="C7" s="284" t="s">
        <v>521</v>
      </c>
      <c r="D7" s="284" t="s">
        <v>522</v>
      </c>
      <c r="E7" s="284" t="s">
        <v>523</v>
      </c>
      <c r="F7" s="284" t="s">
        <v>524</v>
      </c>
      <c r="G7" s="417"/>
    </row>
    <row r="8" spans="2:7" ht="97.5" x14ac:dyDescent="0.25">
      <c r="B8" s="207" t="s">
        <v>525</v>
      </c>
      <c r="C8" s="284" t="s">
        <v>526</v>
      </c>
      <c r="D8" s="284" t="s">
        <v>527</v>
      </c>
      <c r="E8" s="284" t="s">
        <v>528</v>
      </c>
      <c r="F8" s="284" t="s">
        <v>529</v>
      </c>
    </row>
    <row r="9" spans="2:7" ht="175.5" x14ac:dyDescent="0.25">
      <c r="B9" s="207" t="s">
        <v>530</v>
      </c>
      <c r="C9" s="284" t="s">
        <v>531</v>
      </c>
      <c r="D9" s="284" t="s">
        <v>532</v>
      </c>
      <c r="E9" s="284" t="s">
        <v>533</v>
      </c>
      <c r="F9" s="284" t="s">
        <v>534</v>
      </c>
    </row>
    <row r="10" spans="2:7" ht="19.5" x14ac:dyDescent="0.55000000000000004">
      <c r="B10" s="211" t="s">
        <v>535</v>
      </c>
      <c r="C10" s="211"/>
      <c r="D10" s="211"/>
      <c r="E10" s="211"/>
      <c r="F10" s="211"/>
    </row>
    <row r="11" spans="2:7" ht="97.5" x14ac:dyDescent="0.25">
      <c r="B11" s="207" t="s">
        <v>536</v>
      </c>
      <c r="C11" s="284" t="s">
        <v>537</v>
      </c>
      <c r="D11" s="284" t="s">
        <v>538</v>
      </c>
      <c r="E11" s="284" t="s">
        <v>539</v>
      </c>
      <c r="F11" s="284" t="s">
        <v>540</v>
      </c>
    </row>
    <row r="12" spans="2:7" ht="136.5" x14ac:dyDescent="0.25">
      <c r="B12" s="207" t="s">
        <v>541</v>
      </c>
      <c r="C12" s="284" t="s">
        <v>542</v>
      </c>
      <c r="D12" s="284" t="s">
        <v>543</v>
      </c>
      <c r="E12" s="284" t="s">
        <v>544</v>
      </c>
      <c r="F12" s="284" t="s">
        <v>545</v>
      </c>
    </row>
    <row r="13" spans="2:7" ht="97.5" x14ac:dyDescent="0.25">
      <c r="B13" s="207" t="s">
        <v>546</v>
      </c>
      <c r="C13" s="284" t="s">
        <v>547</v>
      </c>
      <c r="D13" s="284" t="s">
        <v>548</v>
      </c>
      <c r="E13" s="284" t="s">
        <v>549</v>
      </c>
      <c r="F13" s="284" t="s">
        <v>550</v>
      </c>
    </row>
    <row r="14" spans="2:7" ht="19.5" x14ac:dyDescent="0.55000000000000004">
      <c r="B14" s="211" t="s">
        <v>551</v>
      </c>
      <c r="C14" s="211"/>
      <c r="D14" s="211"/>
      <c r="E14" s="211"/>
      <c r="F14" s="211"/>
    </row>
    <row r="15" spans="2:7" ht="117" x14ac:dyDescent="0.25">
      <c r="B15" s="207" t="s">
        <v>552</v>
      </c>
      <c r="C15" s="284" t="s">
        <v>553</v>
      </c>
      <c r="D15" s="284" t="s">
        <v>554</v>
      </c>
      <c r="E15" s="284" t="s">
        <v>555</v>
      </c>
      <c r="F15" s="284" t="s">
        <v>556</v>
      </c>
    </row>
    <row r="16" spans="2:7" ht="78" x14ac:dyDescent="0.25">
      <c r="B16" s="207" t="s">
        <v>557</v>
      </c>
      <c r="C16" s="284" t="s">
        <v>558</v>
      </c>
      <c r="D16" s="284" t="s">
        <v>559</v>
      </c>
      <c r="E16" s="284" t="s">
        <v>560</v>
      </c>
      <c r="F16" s="284" t="s">
        <v>561</v>
      </c>
    </row>
    <row r="17" spans="2:6" ht="19.5" x14ac:dyDescent="0.55000000000000004">
      <c r="B17" s="211" t="s">
        <v>562</v>
      </c>
      <c r="C17" s="211"/>
      <c r="D17" s="211"/>
      <c r="E17" s="211"/>
      <c r="F17" s="211"/>
    </row>
    <row r="18" spans="2:6" ht="117" x14ac:dyDescent="0.25">
      <c r="B18" s="207" t="s">
        <v>563</v>
      </c>
      <c r="C18" s="284" t="s">
        <v>564</v>
      </c>
      <c r="D18" s="284" t="s">
        <v>565</v>
      </c>
      <c r="E18" s="284" t="s">
        <v>566</v>
      </c>
      <c r="F18" s="284" t="s">
        <v>567</v>
      </c>
    </row>
    <row r="19" spans="2:6" ht="117" x14ac:dyDescent="0.25">
      <c r="B19" s="207" t="s">
        <v>568</v>
      </c>
      <c r="C19" s="284" t="s">
        <v>569</v>
      </c>
      <c r="D19" s="284" t="s">
        <v>570</v>
      </c>
      <c r="E19" s="284" t="s">
        <v>571</v>
      </c>
      <c r="F19" s="284" t="s">
        <v>572</v>
      </c>
    </row>
    <row r="20" spans="2:6" ht="214.5" x14ac:dyDescent="0.25">
      <c r="B20" s="207" t="s">
        <v>573</v>
      </c>
      <c r="C20" s="284" t="s">
        <v>574</v>
      </c>
      <c r="D20" s="284" t="s">
        <v>575</v>
      </c>
      <c r="E20" s="284" t="s">
        <v>576</v>
      </c>
      <c r="F20" s="284" t="s">
        <v>577</v>
      </c>
    </row>
    <row r="21" spans="2:6" ht="117" x14ac:dyDescent="0.25">
      <c r="B21" s="207" t="s">
        <v>578</v>
      </c>
      <c r="C21" s="284" t="s">
        <v>579</v>
      </c>
      <c r="D21" s="284" t="s">
        <v>580</v>
      </c>
      <c r="E21" s="284" t="s">
        <v>581</v>
      </c>
      <c r="F21" s="284" t="s">
        <v>582</v>
      </c>
    </row>
    <row r="22" spans="2:6" ht="97.5" x14ac:dyDescent="0.25">
      <c r="B22" s="207" t="s">
        <v>583</v>
      </c>
      <c r="C22" s="284" t="s">
        <v>584</v>
      </c>
      <c r="D22" s="284" t="s">
        <v>585</v>
      </c>
      <c r="E22" s="284" t="s">
        <v>586</v>
      </c>
      <c r="F22" s="284" t="s">
        <v>587</v>
      </c>
    </row>
    <row r="23" spans="2:6" ht="19.5" x14ac:dyDescent="0.55000000000000004">
      <c r="B23" s="211" t="s">
        <v>588</v>
      </c>
      <c r="C23" s="211"/>
      <c r="D23" s="211"/>
      <c r="E23" s="211"/>
      <c r="F23" s="211"/>
    </row>
    <row r="24" spans="2:6" ht="195" x14ac:dyDescent="0.25">
      <c r="B24" s="207" t="s">
        <v>589</v>
      </c>
      <c r="C24" s="284" t="s">
        <v>590</v>
      </c>
      <c r="D24" s="284" t="s">
        <v>591</v>
      </c>
      <c r="E24" s="284" t="s">
        <v>592</v>
      </c>
      <c r="F24" s="91" t="s">
        <v>744</v>
      </c>
    </row>
    <row r="25" spans="2:6" ht="136.5" x14ac:dyDescent="0.25">
      <c r="B25" s="207" t="s">
        <v>593</v>
      </c>
      <c r="C25" s="284" t="s">
        <v>594</v>
      </c>
      <c r="D25" s="284" t="s">
        <v>595</v>
      </c>
      <c r="E25" s="284" t="s">
        <v>596</v>
      </c>
      <c r="F25" s="284" t="s">
        <v>597</v>
      </c>
    </row>
    <row r="26" spans="2:6" ht="117" x14ac:dyDescent="0.25">
      <c r="B26" s="207" t="s">
        <v>598</v>
      </c>
      <c r="C26" s="284" t="s">
        <v>599</v>
      </c>
      <c r="D26" s="284" t="s">
        <v>600</v>
      </c>
      <c r="E26" s="284" t="s">
        <v>601</v>
      </c>
      <c r="F26" s="284" t="s">
        <v>602</v>
      </c>
    </row>
    <row r="27" spans="2:6" ht="97.5" x14ac:dyDescent="0.25">
      <c r="B27" s="207" t="s">
        <v>603</v>
      </c>
      <c r="C27" s="284" t="s">
        <v>604</v>
      </c>
      <c r="D27" s="284" t="s">
        <v>605</v>
      </c>
      <c r="E27" s="284" t="s">
        <v>606</v>
      </c>
      <c r="F27" s="284" t="s">
        <v>607</v>
      </c>
    </row>
    <row r="28" spans="2:6" ht="117" x14ac:dyDescent="0.25">
      <c r="B28" s="207" t="s">
        <v>608</v>
      </c>
      <c r="C28" s="284" t="s">
        <v>609</v>
      </c>
      <c r="D28" s="284" t="s">
        <v>610</v>
      </c>
      <c r="E28" s="284" t="s">
        <v>611</v>
      </c>
      <c r="F28" s="284" t="s">
        <v>612</v>
      </c>
    </row>
    <row r="29" spans="2:6" ht="117" x14ac:dyDescent="0.25">
      <c r="B29" s="207" t="s">
        <v>613</v>
      </c>
      <c r="C29" s="284" t="s">
        <v>614</v>
      </c>
      <c r="D29" s="284" t="s">
        <v>615</v>
      </c>
      <c r="E29" s="284" t="s">
        <v>616</v>
      </c>
      <c r="F29" s="284" t="s">
        <v>617</v>
      </c>
    </row>
    <row r="30" spans="2:6" ht="19.5" x14ac:dyDescent="0.55000000000000004">
      <c r="B30" s="211" t="s">
        <v>618</v>
      </c>
      <c r="C30" s="211"/>
      <c r="D30" s="211"/>
      <c r="E30" s="211"/>
      <c r="F30" s="211"/>
    </row>
    <row r="31" spans="2:6" ht="78" x14ac:dyDescent="0.25">
      <c r="B31" s="207" t="s">
        <v>619</v>
      </c>
      <c r="C31" s="284" t="s">
        <v>620</v>
      </c>
      <c r="D31" s="284" t="s">
        <v>621</v>
      </c>
      <c r="E31" s="284" t="s">
        <v>622</v>
      </c>
      <c r="F31" s="284" t="s">
        <v>623</v>
      </c>
    </row>
    <row r="32" spans="2:6" ht="136.5" x14ac:dyDescent="0.25">
      <c r="B32" s="207" t="s">
        <v>624</v>
      </c>
      <c r="C32" s="284" t="s">
        <v>625</v>
      </c>
      <c r="D32" s="284" t="s">
        <v>626</v>
      </c>
      <c r="E32" s="284" t="s">
        <v>627</v>
      </c>
      <c r="F32" s="284" t="s">
        <v>628</v>
      </c>
    </row>
    <row r="33" spans="2:6" ht="117" x14ac:dyDescent="0.25">
      <c r="B33" s="207" t="s">
        <v>629</v>
      </c>
      <c r="C33" s="284" t="s">
        <v>630</v>
      </c>
      <c r="D33" s="284" t="s">
        <v>631</v>
      </c>
      <c r="E33" s="284" t="s">
        <v>632</v>
      </c>
      <c r="F33" s="284" t="s">
        <v>633</v>
      </c>
    </row>
    <row r="34" spans="2:6" ht="117" x14ac:dyDescent="0.25">
      <c r="B34" s="207" t="s">
        <v>634</v>
      </c>
      <c r="C34" s="284" t="s">
        <v>635</v>
      </c>
      <c r="D34" s="284" t="s">
        <v>636</v>
      </c>
      <c r="E34" s="284" t="s">
        <v>637</v>
      </c>
      <c r="F34" s="284" t="s">
        <v>638</v>
      </c>
    </row>
    <row r="35" spans="2:6" ht="214.5" x14ac:dyDescent="0.25">
      <c r="B35" s="207" t="s">
        <v>639</v>
      </c>
      <c r="C35" s="284" t="s">
        <v>640</v>
      </c>
      <c r="D35" s="284" t="s">
        <v>641</v>
      </c>
      <c r="E35" s="284" t="s">
        <v>642</v>
      </c>
      <c r="F35" s="284" t="s">
        <v>643</v>
      </c>
    </row>
    <row r="37" spans="2:6" ht="15.75" thickBot="1" x14ac:dyDescent="0.3"/>
    <row r="38" spans="2:6" ht="22.5" thickBot="1" x14ac:dyDescent="0.65">
      <c r="B38" s="615" t="s">
        <v>391</v>
      </c>
      <c r="C38" s="616"/>
      <c r="D38" s="616"/>
      <c r="E38" s="617"/>
    </row>
    <row r="39" spans="2:6" ht="15" customHeight="1" x14ac:dyDescent="0.25">
      <c r="B39" s="606" t="s">
        <v>644</v>
      </c>
      <c r="C39" s="607"/>
      <c r="D39" s="607"/>
      <c r="E39" s="608"/>
    </row>
    <row r="40" spans="2:6" ht="14.45" customHeight="1" x14ac:dyDescent="0.25">
      <c r="B40" s="609"/>
      <c r="C40" s="610"/>
      <c r="D40" s="610"/>
      <c r="E40" s="611"/>
    </row>
    <row r="41" spans="2:6" ht="14.45" customHeight="1" x14ac:dyDescent="0.25">
      <c r="B41" s="609"/>
      <c r="C41" s="610"/>
      <c r="D41" s="610"/>
      <c r="E41" s="611"/>
    </row>
    <row r="42" spans="2:6" ht="14.45" customHeight="1" x14ac:dyDescent="0.25">
      <c r="B42" s="609"/>
      <c r="C42" s="610"/>
      <c r="D42" s="610"/>
      <c r="E42" s="611"/>
    </row>
    <row r="43" spans="2:6" ht="14.45" customHeight="1" x14ac:dyDescent="0.25">
      <c r="B43" s="609"/>
      <c r="C43" s="610"/>
      <c r="D43" s="610"/>
      <c r="E43" s="611"/>
    </row>
    <row r="44" spans="2:6" ht="14.45" customHeight="1" x14ac:dyDescent="0.25">
      <c r="B44" s="609"/>
      <c r="C44" s="610"/>
      <c r="D44" s="610"/>
      <c r="E44" s="611"/>
    </row>
    <row r="45" spans="2:6" ht="14.45" customHeight="1" x14ac:dyDescent="0.25">
      <c r="B45" s="609"/>
      <c r="C45" s="610"/>
      <c r="D45" s="610"/>
      <c r="E45" s="611"/>
    </row>
    <row r="46" spans="2:6" ht="14.45" customHeight="1" x14ac:dyDescent="0.25">
      <c r="B46" s="609"/>
      <c r="C46" s="610"/>
      <c r="D46" s="610"/>
      <c r="E46" s="611"/>
    </row>
    <row r="47" spans="2:6" ht="14.45" customHeight="1" x14ac:dyDescent="0.25">
      <c r="B47" s="609"/>
      <c r="C47" s="610"/>
      <c r="D47" s="610"/>
      <c r="E47" s="611"/>
    </row>
    <row r="48" spans="2:6" ht="14.45" customHeight="1" x14ac:dyDescent="0.25">
      <c r="B48" s="609"/>
      <c r="C48" s="610"/>
      <c r="D48" s="610"/>
      <c r="E48" s="611"/>
    </row>
    <row r="49" spans="2:5" ht="14.45" customHeight="1" x14ac:dyDescent="0.25">
      <c r="B49" s="609"/>
      <c r="C49" s="610"/>
      <c r="D49" s="610"/>
      <c r="E49" s="611"/>
    </row>
    <row r="50" spans="2:5" ht="14.45" customHeight="1" x14ac:dyDescent="0.25">
      <c r="B50" s="609"/>
      <c r="C50" s="610"/>
      <c r="D50" s="610"/>
      <c r="E50" s="611"/>
    </row>
    <row r="51" spans="2:5" ht="14.45" customHeight="1" x14ac:dyDescent="0.25">
      <c r="B51" s="609"/>
      <c r="C51" s="610"/>
      <c r="D51" s="610"/>
      <c r="E51" s="611"/>
    </row>
    <row r="52" spans="2:5" ht="14.45" customHeight="1" x14ac:dyDescent="0.25">
      <c r="B52" s="609"/>
      <c r="C52" s="610"/>
      <c r="D52" s="610"/>
      <c r="E52" s="611"/>
    </row>
    <row r="53" spans="2:5" ht="14.45" customHeight="1" thickBot="1" x14ac:dyDescent="0.3">
      <c r="B53" s="612"/>
      <c r="C53" s="613"/>
      <c r="D53" s="613"/>
      <c r="E53" s="614"/>
    </row>
    <row r="54" spans="2:5" ht="14.45" customHeight="1" x14ac:dyDescent="0.25"/>
    <row r="55" spans="2:5" ht="14.45" customHeight="1" x14ac:dyDescent="0.25"/>
    <row r="56" spans="2:5" ht="14.45" customHeight="1" x14ac:dyDescent="0.25"/>
    <row r="57" spans="2:5" ht="14.45" customHeight="1" x14ac:dyDescent="0.25"/>
    <row r="58" spans="2:5" ht="14.45" customHeight="1" x14ac:dyDescent="0.25"/>
    <row r="59" spans="2:5" ht="14.45" customHeight="1" x14ac:dyDescent="0.25"/>
    <row r="60" spans="2:5" ht="14.45" customHeight="1" x14ac:dyDescent="0.25"/>
    <row r="61" spans="2:5" ht="14.45" customHeight="1" x14ac:dyDescent="0.25"/>
    <row r="62" spans="2:5" ht="14.45" customHeight="1" x14ac:dyDescent="0.25"/>
    <row r="63" spans="2:5" ht="14.45" customHeight="1" x14ac:dyDescent="0.25"/>
    <row r="64" spans="2:5" ht="14.45" customHeight="1" x14ac:dyDescent="0.25"/>
    <row r="65" ht="14.45" customHeight="1" x14ac:dyDescent="0.25"/>
    <row r="66" ht="14.45" customHeight="1" x14ac:dyDescent="0.25"/>
    <row r="67" ht="14.45" customHeight="1" x14ac:dyDescent="0.25"/>
  </sheetData>
  <sheetProtection sheet="1" objects="1" scenarios="1"/>
  <mergeCells count="4">
    <mergeCell ref="B39:E53"/>
    <mergeCell ref="B1:F2"/>
    <mergeCell ref="B38:E38"/>
    <mergeCell ref="B3:F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50020-25BC-4D9D-9C20-DF334A339EC7}">
  <sheetPr codeName="Sheet18">
    <tabColor rgb="FFBAD9D4"/>
  </sheetPr>
  <dimension ref="A1:K27"/>
  <sheetViews>
    <sheetView zoomScale="85" zoomScaleNormal="85"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8.85546875" defaultRowHeight="15" x14ac:dyDescent="0.25"/>
  <cols>
    <col min="1" max="1" width="24.5703125" style="25" customWidth="1"/>
    <col min="2" max="2" width="35.7109375" style="25" customWidth="1"/>
    <col min="3" max="3" width="37.42578125" style="25" customWidth="1"/>
    <col min="4" max="11" width="16.7109375" style="25" customWidth="1"/>
    <col min="12" max="16384" width="8.85546875" style="25"/>
  </cols>
  <sheetData>
    <row r="1" spans="1:11" x14ac:dyDescent="0.25">
      <c r="A1" s="567" t="s">
        <v>645</v>
      </c>
      <c r="B1" s="567"/>
      <c r="C1" s="567"/>
      <c r="D1" s="567"/>
      <c r="E1" s="567"/>
    </row>
    <row r="2" spans="1:11" x14ac:dyDescent="0.25">
      <c r="A2" s="567"/>
      <c r="B2" s="567"/>
      <c r="C2" s="567"/>
      <c r="D2" s="567"/>
      <c r="E2" s="567"/>
    </row>
    <row r="3" spans="1:11" ht="19.5" x14ac:dyDescent="0.25">
      <c r="A3" s="165" t="s">
        <v>317</v>
      </c>
      <c r="B3" s="165" t="s">
        <v>318</v>
      </c>
      <c r="C3" s="121" t="s">
        <v>319</v>
      </c>
      <c r="D3" s="121" t="s">
        <v>58</v>
      </c>
      <c r="E3" s="441" t="s">
        <v>66</v>
      </c>
      <c r="F3" s="441" t="s">
        <v>68</v>
      </c>
      <c r="G3" s="441" t="s">
        <v>70</v>
      </c>
      <c r="H3" s="441" t="s">
        <v>72</v>
      </c>
      <c r="I3" s="441" t="s">
        <v>74</v>
      </c>
      <c r="J3" s="441" t="s">
        <v>76</v>
      </c>
      <c r="K3" s="447" t="s">
        <v>78</v>
      </c>
    </row>
    <row r="4" spans="1:11" ht="19.899999999999999" customHeight="1" x14ac:dyDescent="0.25">
      <c r="A4" s="601" t="s">
        <v>331</v>
      </c>
      <c r="B4" s="219" t="s">
        <v>233</v>
      </c>
      <c r="C4" s="418" t="s">
        <v>520</v>
      </c>
      <c r="D4" s="324"/>
      <c r="E4" s="325"/>
      <c r="F4" s="325"/>
      <c r="G4" s="325"/>
      <c r="H4" s="325"/>
      <c r="I4" s="325"/>
      <c r="J4" s="325"/>
      <c r="K4" s="325"/>
    </row>
    <row r="5" spans="1:11" ht="39" x14ac:dyDescent="0.25">
      <c r="A5" s="602"/>
      <c r="B5" s="219" t="s">
        <v>237</v>
      </c>
      <c r="C5" s="418" t="s">
        <v>525</v>
      </c>
      <c r="D5" s="324"/>
      <c r="E5" s="325"/>
      <c r="F5" s="325"/>
      <c r="G5" s="325"/>
      <c r="H5" s="325"/>
      <c r="I5" s="325"/>
      <c r="J5" s="325"/>
      <c r="K5" s="325"/>
    </row>
    <row r="6" spans="1:11" ht="39" x14ac:dyDescent="0.25">
      <c r="A6" s="602"/>
      <c r="B6" s="219" t="s">
        <v>237</v>
      </c>
      <c r="C6" s="418" t="s">
        <v>530</v>
      </c>
      <c r="D6" s="324"/>
      <c r="E6" s="325"/>
      <c r="F6" s="325"/>
      <c r="G6" s="325"/>
      <c r="H6" s="325"/>
      <c r="I6" s="325"/>
      <c r="J6" s="325"/>
      <c r="K6" s="325"/>
    </row>
    <row r="7" spans="1:11" ht="39" x14ac:dyDescent="0.25">
      <c r="A7" s="602"/>
      <c r="B7" s="219" t="s">
        <v>237</v>
      </c>
      <c r="C7" s="418" t="s">
        <v>536</v>
      </c>
      <c r="D7" s="324"/>
      <c r="E7" s="325"/>
      <c r="F7" s="325"/>
      <c r="G7" s="325"/>
      <c r="H7" s="325"/>
      <c r="I7" s="325"/>
      <c r="J7" s="325"/>
      <c r="K7" s="325"/>
    </row>
    <row r="8" spans="1:11" ht="39" x14ac:dyDescent="0.25">
      <c r="A8" s="602"/>
      <c r="B8" s="219" t="s">
        <v>237</v>
      </c>
      <c r="C8" s="418" t="s">
        <v>541</v>
      </c>
      <c r="D8" s="324"/>
      <c r="E8" s="325"/>
      <c r="F8" s="325"/>
      <c r="G8" s="325"/>
      <c r="H8" s="325"/>
      <c r="I8" s="325"/>
      <c r="J8" s="325"/>
      <c r="K8" s="325"/>
    </row>
    <row r="9" spans="1:11" ht="39" x14ac:dyDescent="0.25">
      <c r="A9" s="602"/>
      <c r="B9" s="219" t="s">
        <v>237</v>
      </c>
      <c r="C9" s="418" t="s">
        <v>546</v>
      </c>
      <c r="D9" s="324"/>
      <c r="E9" s="325"/>
      <c r="F9" s="325"/>
      <c r="G9" s="325"/>
      <c r="H9" s="325"/>
      <c r="I9" s="325"/>
      <c r="J9" s="325"/>
      <c r="K9" s="325"/>
    </row>
    <row r="10" spans="1:11" ht="39" x14ac:dyDescent="0.25">
      <c r="A10" s="602"/>
      <c r="B10" s="219" t="s">
        <v>237</v>
      </c>
      <c r="C10" s="418" t="s">
        <v>552</v>
      </c>
      <c r="D10" s="324"/>
      <c r="E10" s="325"/>
      <c r="F10" s="325"/>
      <c r="G10" s="325"/>
      <c r="H10" s="325"/>
      <c r="I10" s="325"/>
      <c r="J10" s="325"/>
      <c r="K10" s="325"/>
    </row>
    <row r="11" spans="1:11" ht="19.5" x14ac:dyDescent="0.25">
      <c r="A11" s="602"/>
      <c r="B11" s="219" t="s">
        <v>646</v>
      </c>
      <c r="C11" s="418" t="s">
        <v>557</v>
      </c>
      <c r="D11" s="324"/>
      <c r="E11" s="325"/>
      <c r="F11" s="325"/>
      <c r="G11" s="325"/>
      <c r="H11" s="325"/>
      <c r="I11" s="325"/>
      <c r="J11" s="325"/>
      <c r="K11" s="325"/>
    </row>
    <row r="12" spans="1:11" ht="39" x14ac:dyDescent="0.25">
      <c r="A12" s="602"/>
      <c r="B12" s="219" t="s">
        <v>237</v>
      </c>
      <c r="C12" s="418" t="s">
        <v>563</v>
      </c>
      <c r="D12" s="324"/>
      <c r="E12" s="325"/>
      <c r="F12" s="325"/>
      <c r="G12" s="325"/>
      <c r="H12" s="325"/>
      <c r="I12" s="325"/>
      <c r="J12" s="325"/>
      <c r="K12" s="325"/>
    </row>
    <row r="13" spans="1:11" ht="19.5" x14ac:dyDescent="0.25">
      <c r="A13" s="602"/>
      <c r="B13" s="219" t="s">
        <v>646</v>
      </c>
      <c r="C13" s="418" t="s">
        <v>568</v>
      </c>
      <c r="D13" s="324"/>
      <c r="E13" s="325"/>
      <c r="F13" s="325"/>
      <c r="G13" s="325"/>
      <c r="H13" s="325"/>
      <c r="I13" s="325"/>
      <c r="J13" s="325"/>
      <c r="K13" s="325"/>
    </row>
    <row r="14" spans="1:11" ht="19.5" x14ac:dyDescent="0.25">
      <c r="A14" s="602"/>
      <c r="B14" s="219" t="s">
        <v>646</v>
      </c>
      <c r="C14" s="418" t="s">
        <v>573</v>
      </c>
      <c r="D14" s="324"/>
      <c r="E14" s="325"/>
      <c r="F14" s="325"/>
      <c r="G14" s="325"/>
      <c r="H14" s="325"/>
      <c r="I14" s="325"/>
      <c r="J14" s="325"/>
      <c r="K14" s="325"/>
    </row>
    <row r="15" spans="1:11" ht="19.5" x14ac:dyDescent="0.25">
      <c r="A15" s="602"/>
      <c r="B15" s="219" t="s">
        <v>646</v>
      </c>
      <c r="C15" s="418" t="s">
        <v>578</v>
      </c>
      <c r="D15" s="324"/>
      <c r="E15" s="325"/>
      <c r="F15" s="325"/>
      <c r="G15" s="325"/>
      <c r="H15" s="325"/>
      <c r="I15" s="325"/>
      <c r="J15" s="325"/>
      <c r="K15" s="325"/>
    </row>
    <row r="16" spans="1:11" ht="19.5" x14ac:dyDescent="0.25">
      <c r="A16" s="602"/>
      <c r="B16" s="219" t="s">
        <v>646</v>
      </c>
      <c r="C16" s="418" t="s">
        <v>583</v>
      </c>
      <c r="D16" s="324"/>
      <c r="E16" s="325"/>
      <c r="F16" s="325"/>
      <c r="G16" s="325"/>
      <c r="H16" s="325"/>
      <c r="I16" s="325"/>
      <c r="J16" s="325"/>
      <c r="K16" s="325"/>
    </row>
    <row r="17" spans="1:11" ht="39" x14ac:dyDescent="0.25">
      <c r="A17" s="602"/>
      <c r="B17" s="219" t="s">
        <v>268</v>
      </c>
      <c r="C17" s="418" t="s">
        <v>589</v>
      </c>
      <c r="D17" s="324"/>
      <c r="E17" s="325"/>
      <c r="F17" s="325"/>
      <c r="G17" s="325"/>
      <c r="H17" s="325"/>
      <c r="I17" s="325"/>
      <c r="J17" s="325"/>
      <c r="K17" s="325"/>
    </row>
    <row r="18" spans="1:11" ht="39" x14ac:dyDescent="0.25">
      <c r="A18" s="602"/>
      <c r="B18" s="219" t="s">
        <v>253</v>
      </c>
      <c r="C18" s="418" t="s">
        <v>593</v>
      </c>
      <c r="D18" s="324"/>
      <c r="E18" s="325"/>
      <c r="F18" s="325"/>
      <c r="G18" s="325"/>
      <c r="H18" s="325"/>
      <c r="I18" s="325"/>
      <c r="J18" s="325"/>
      <c r="K18" s="325"/>
    </row>
    <row r="19" spans="1:11" ht="19.5" x14ac:dyDescent="0.25">
      <c r="A19" s="602"/>
      <c r="B19" s="219" t="s">
        <v>646</v>
      </c>
      <c r="C19" s="418" t="s">
        <v>598</v>
      </c>
      <c r="D19" s="324"/>
      <c r="E19" s="325"/>
      <c r="F19" s="325"/>
      <c r="G19" s="325"/>
      <c r="H19" s="325"/>
      <c r="I19" s="325"/>
      <c r="J19" s="325"/>
      <c r="K19" s="325"/>
    </row>
    <row r="20" spans="1:11" ht="19.5" x14ac:dyDescent="0.25">
      <c r="A20" s="602"/>
      <c r="B20" s="219" t="s">
        <v>646</v>
      </c>
      <c r="C20" s="418" t="s">
        <v>603</v>
      </c>
      <c r="D20" s="324"/>
      <c r="E20" s="325"/>
      <c r="F20" s="325"/>
      <c r="G20" s="325"/>
      <c r="H20" s="325"/>
      <c r="I20" s="325"/>
      <c r="J20" s="325"/>
      <c r="K20" s="325"/>
    </row>
    <row r="21" spans="1:11" ht="39" x14ac:dyDescent="0.25">
      <c r="A21" s="602"/>
      <c r="B21" s="219" t="s">
        <v>263</v>
      </c>
      <c r="C21" s="418" t="s">
        <v>608</v>
      </c>
      <c r="D21" s="324"/>
      <c r="E21" s="325"/>
      <c r="F21" s="325"/>
      <c r="G21" s="325"/>
      <c r="H21" s="325"/>
      <c r="I21" s="325"/>
      <c r="J21" s="325"/>
      <c r="K21" s="325"/>
    </row>
    <row r="22" spans="1:11" ht="39" x14ac:dyDescent="0.25">
      <c r="A22" s="602"/>
      <c r="B22" s="219" t="s">
        <v>253</v>
      </c>
      <c r="C22" s="418" t="s">
        <v>613</v>
      </c>
      <c r="D22" s="324"/>
      <c r="E22" s="325"/>
      <c r="F22" s="325"/>
      <c r="G22" s="325"/>
      <c r="H22" s="325"/>
      <c r="I22" s="325"/>
      <c r="J22" s="325"/>
      <c r="K22" s="325"/>
    </row>
    <row r="23" spans="1:11" ht="19.5" x14ac:dyDescent="0.25">
      <c r="A23" s="602"/>
      <c r="B23" s="219" t="s">
        <v>646</v>
      </c>
      <c r="C23" s="418" t="s">
        <v>619</v>
      </c>
      <c r="D23" s="324"/>
      <c r="E23" s="325"/>
      <c r="F23" s="325"/>
      <c r="G23" s="325"/>
      <c r="H23" s="325"/>
      <c r="I23" s="325"/>
      <c r="J23" s="325"/>
      <c r="K23" s="325"/>
    </row>
    <row r="24" spans="1:11" ht="19.5" x14ac:dyDescent="0.25">
      <c r="A24" s="602"/>
      <c r="B24" s="219" t="s">
        <v>646</v>
      </c>
      <c r="C24" s="418" t="s">
        <v>624</v>
      </c>
      <c r="D24" s="324"/>
      <c r="E24" s="325"/>
      <c r="F24" s="325"/>
      <c r="G24" s="325"/>
      <c r="H24" s="325"/>
      <c r="I24" s="325"/>
      <c r="J24" s="325"/>
      <c r="K24" s="325"/>
    </row>
    <row r="25" spans="1:11" ht="19.5" x14ac:dyDescent="0.25">
      <c r="A25" s="602"/>
      <c r="B25" s="219" t="s">
        <v>646</v>
      </c>
      <c r="C25" s="418" t="s">
        <v>629</v>
      </c>
      <c r="D25" s="324"/>
      <c r="E25" s="325"/>
      <c r="F25" s="325"/>
      <c r="G25" s="325"/>
      <c r="H25" s="325"/>
      <c r="I25" s="325"/>
      <c r="J25" s="325"/>
      <c r="K25" s="325"/>
    </row>
    <row r="26" spans="1:11" ht="39" x14ac:dyDescent="0.25">
      <c r="A26" s="602"/>
      <c r="B26" s="219" t="s">
        <v>237</v>
      </c>
      <c r="C26" s="418" t="s">
        <v>634</v>
      </c>
      <c r="D26" s="324"/>
      <c r="E26" s="325"/>
      <c r="F26" s="325"/>
      <c r="G26" s="325"/>
      <c r="H26" s="325"/>
      <c r="I26" s="325"/>
      <c r="J26" s="325"/>
      <c r="K26" s="325"/>
    </row>
    <row r="27" spans="1:11" ht="39" x14ac:dyDescent="0.55000000000000004">
      <c r="A27" s="602"/>
      <c r="B27" s="219" t="s">
        <v>646</v>
      </c>
      <c r="C27" s="431" t="s">
        <v>639</v>
      </c>
      <c r="D27" s="487"/>
      <c r="E27" s="488"/>
      <c r="F27" s="488"/>
      <c r="G27" s="488"/>
      <c r="H27" s="488"/>
      <c r="I27" s="488"/>
      <c r="J27" s="488"/>
      <c r="K27" s="488"/>
    </row>
  </sheetData>
  <sheetProtection sheet="1" objects="1" scenarios="1"/>
  <protectedRanges>
    <protectedRange sqref="D3:K26" name="Bereik1_1_2"/>
  </protectedRanges>
  <mergeCells count="2">
    <mergeCell ref="A1:E2"/>
    <mergeCell ref="A4:A27"/>
  </mergeCell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72A4A-17ED-411A-8F6E-0656E66EBF01}">
  <sheetPr>
    <tabColor rgb="FFBAD9D4"/>
  </sheetPr>
  <dimension ref="A1:BG19"/>
  <sheetViews>
    <sheetView zoomScale="85" zoomScaleNormal="85" workbookViewId="0">
      <pane xSplit="2" ySplit="4" topLeftCell="C5" activePane="bottomRight" state="frozen"/>
      <selection pane="topRight" activeCell="C1" sqref="C1"/>
      <selection pane="bottomLeft" activeCell="A5" sqref="A5"/>
      <selection pane="bottomRight" activeCell="C5" sqref="C5"/>
    </sheetView>
  </sheetViews>
  <sheetFormatPr defaultColWidth="8.85546875" defaultRowHeight="15" x14ac:dyDescent="0.25"/>
  <cols>
    <col min="1" max="1" width="24.5703125" style="25" customWidth="1"/>
    <col min="2" max="2" width="23.28515625" style="25" customWidth="1"/>
    <col min="3" max="3" width="49.7109375" style="25" customWidth="1"/>
    <col min="4" max="59" width="12.7109375" style="25" customWidth="1"/>
    <col min="60" max="16384" width="8.85546875" style="25"/>
  </cols>
  <sheetData>
    <row r="1" spans="1:59" x14ac:dyDescent="0.25">
      <c r="A1" s="567" t="s">
        <v>48</v>
      </c>
      <c r="B1" s="567"/>
      <c r="C1" s="567"/>
      <c r="D1" s="567"/>
      <c r="E1" s="567"/>
      <c r="F1" s="567"/>
      <c r="G1" s="567"/>
      <c r="H1" s="567"/>
      <c r="I1" s="567"/>
      <c r="J1" s="567"/>
    </row>
    <row r="2" spans="1:59" x14ac:dyDescent="0.25">
      <c r="A2" s="567"/>
      <c r="B2" s="567"/>
      <c r="C2" s="567"/>
      <c r="D2" s="567"/>
      <c r="E2" s="567"/>
      <c r="F2" s="567"/>
      <c r="G2" s="567"/>
      <c r="H2" s="567"/>
      <c r="I2" s="567"/>
      <c r="J2" s="567"/>
    </row>
    <row r="3" spans="1:59" ht="19.5" x14ac:dyDescent="0.25">
      <c r="D3" s="545">
        <v>2024</v>
      </c>
      <c r="E3" s="545"/>
      <c r="F3" s="545"/>
      <c r="G3" s="545"/>
      <c r="H3" s="545"/>
      <c r="I3" s="545"/>
      <c r="J3" s="545"/>
      <c r="K3" s="323"/>
      <c r="L3" s="545">
        <v>2025</v>
      </c>
      <c r="M3" s="545"/>
      <c r="N3" s="545"/>
      <c r="O3" s="545"/>
      <c r="P3" s="545"/>
      <c r="Q3" s="545"/>
      <c r="R3" s="545"/>
      <c r="S3" s="323"/>
      <c r="T3" s="545">
        <v>2026</v>
      </c>
      <c r="U3" s="545"/>
      <c r="V3" s="545"/>
      <c r="W3" s="545"/>
      <c r="X3" s="545"/>
      <c r="Y3" s="545"/>
      <c r="Z3" s="545"/>
      <c r="AA3" s="323"/>
      <c r="AB3" s="545">
        <v>2027</v>
      </c>
      <c r="AC3" s="545"/>
      <c r="AD3" s="545"/>
      <c r="AE3" s="545"/>
      <c r="AF3" s="545"/>
      <c r="AG3" s="545"/>
      <c r="AH3" s="545"/>
      <c r="AI3" s="323"/>
      <c r="AJ3" s="545">
        <v>2028</v>
      </c>
      <c r="AK3" s="545"/>
      <c r="AL3" s="545"/>
      <c r="AM3" s="545"/>
      <c r="AN3" s="545"/>
      <c r="AO3" s="545"/>
      <c r="AP3" s="545"/>
      <c r="AQ3" s="323"/>
      <c r="AR3" s="545">
        <v>2029</v>
      </c>
      <c r="AS3" s="545"/>
      <c r="AT3" s="545"/>
      <c r="AU3" s="545"/>
      <c r="AV3" s="545"/>
      <c r="AW3" s="545"/>
      <c r="AX3" s="545"/>
      <c r="AY3" s="323"/>
      <c r="AZ3" s="545">
        <v>2030</v>
      </c>
      <c r="BA3" s="545"/>
      <c r="BB3" s="545"/>
      <c r="BC3" s="545"/>
      <c r="BD3" s="545"/>
      <c r="BE3" s="545"/>
      <c r="BF3" s="545"/>
      <c r="BG3" s="323"/>
    </row>
    <row r="4" spans="1:59" ht="58.5" x14ac:dyDescent="0.25">
      <c r="A4" s="165" t="s">
        <v>317</v>
      </c>
      <c r="B4" s="165" t="s">
        <v>318</v>
      </c>
      <c r="C4" s="145" t="s">
        <v>319</v>
      </c>
      <c r="D4" s="445" t="s">
        <v>65</v>
      </c>
      <c r="E4" s="446" t="s">
        <v>66</v>
      </c>
      <c r="F4" s="146" t="s">
        <v>61</v>
      </c>
      <c r="G4" s="146" t="s">
        <v>62</v>
      </c>
      <c r="H4" s="146" t="s">
        <v>60</v>
      </c>
      <c r="I4" s="146" t="s">
        <v>63</v>
      </c>
      <c r="J4" s="147" t="s">
        <v>64</v>
      </c>
      <c r="L4" s="445" t="s">
        <v>67</v>
      </c>
      <c r="M4" s="446" t="s">
        <v>68</v>
      </c>
      <c r="N4" s="146" t="s">
        <v>61</v>
      </c>
      <c r="O4" s="146" t="s">
        <v>62</v>
      </c>
      <c r="P4" s="146" t="s">
        <v>60</v>
      </c>
      <c r="Q4" s="146" t="s">
        <v>63</v>
      </c>
      <c r="R4" s="147" t="s">
        <v>64</v>
      </c>
      <c r="T4" s="445" t="s">
        <v>69</v>
      </c>
      <c r="U4" s="446" t="s">
        <v>70</v>
      </c>
      <c r="V4" s="146" t="s">
        <v>61</v>
      </c>
      <c r="W4" s="146" t="s">
        <v>62</v>
      </c>
      <c r="X4" s="146" t="s">
        <v>60</v>
      </c>
      <c r="Y4" s="146" t="s">
        <v>63</v>
      </c>
      <c r="Z4" s="147" t="s">
        <v>64</v>
      </c>
      <c r="AB4" s="445" t="s">
        <v>71</v>
      </c>
      <c r="AC4" s="446" t="s">
        <v>72</v>
      </c>
      <c r="AD4" s="146" t="s">
        <v>61</v>
      </c>
      <c r="AE4" s="146" t="s">
        <v>62</v>
      </c>
      <c r="AF4" s="146" t="s">
        <v>60</v>
      </c>
      <c r="AG4" s="146" t="s">
        <v>63</v>
      </c>
      <c r="AH4" s="147" t="s">
        <v>64</v>
      </c>
      <c r="AJ4" s="445" t="s">
        <v>73</v>
      </c>
      <c r="AK4" s="446" t="s">
        <v>74</v>
      </c>
      <c r="AL4" s="146" t="s">
        <v>61</v>
      </c>
      <c r="AM4" s="146" t="s">
        <v>62</v>
      </c>
      <c r="AN4" s="146" t="s">
        <v>60</v>
      </c>
      <c r="AO4" s="146" t="s">
        <v>63</v>
      </c>
      <c r="AP4" s="147" t="s">
        <v>64</v>
      </c>
      <c r="AR4" s="445" t="s">
        <v>75</v>
      </c>
      <c r="AS4" s="446" t="s">
        <v>76</v>
      </c>
      <c r="AT4" s="146" t="s">
        <v>61</v>
      </c>
      <c r="AU4" s="146" t="s">
        <v>62</v>
      </c>
      <c r="AV4" s="146" t="s">
        <v>60</v>
      </c>
      <c r="AW4" s="146" t="s">
        <v>63</v>
      </c>
      <c r="AX4" s="147" t="s">
        <v>64</v>
      </c>
      <c r="AZ4" s="445" t="s">
        <v>77</v>
      </c>
      <c r="BA4" s="446" t="s">
        <v>78</v>
      </c>
      <c r="BB4" s="146" t="s">
        <v>61</v>
      </c>
      <c r="BC4" s="146" t="s">
        <v>62</v>
      </c>
      <c r="BD4" s="146" t="s">
        <v>60</v>
      </c>
      <c r="BE4" s="146" t="s">
        <v>63</v>
      </c>
      <c r="BF4" s="147" t="s">
        <v>64</v>
      </c>
    </row>
    <row r="5" spans="1:59" ht="59.45" customHeight="1" x14ac:dyDescent="0.25">
      <c r="A5" s="601" t="s">
        <v>331</v>
      </c>
      <c r="B5" s="618" t="str">
        <f>'CCCD Monitoring Framework'!C102</f>
        <v>Children have access to quality early Childhood Education</v>
      </c>
      <c r="C5" s="394" t="s">
        <v>647</v>
      </c>
      <c r="D5" s="408"/>
      <c r="E5" s="402">
        <f>F5+G5</f>
        <v>0</v>
      </c>
      <c r="F5" s="310"/>
      <c r="G5" s="310"/>
      <c r="H5" s="335">
        <f>I5+J5</f>
        <v>0</v>
      </c>
      <c r="I5" s="336"/>
      <c r="J5" s="336"/>
      <c r="K5" s="323"/>
      <c r="L5" s="408"/>
      <c r="M5" s="402">
        <f>N5+O5</f>
        <v>0</v>
      </c>
      <c r="N5" s="310"/>
      <c r="O5" s="310"/>
      <c r="P5" s="335">
        <f>Q5+R5</f>
        <v>0</v>
      </c>
      <c r="Q5" s="336"/>
      <c r="R5" s="336"/>
      <c r="S5" s="323"/>
      <c r="T5" s="408"/>
      <c r="U5" s="402">
        <f>V5+W5</f>
        <v>0</v>
      </c>
      <c r="V5" s="310"/>
      <c r="W5" s="310"/>
      <c r="X5" s="335">
        <f>Y5+Z5</f>
        <v>0</v>
      </c>
      <c r="Y5" s="336"/>
      <c r="Z5" s="336"/>
      <c r="AA5" s="323"/>
      <c r="AB5" s="408"/>
      <c r="AC5" s="402">
        <f>AD5+AE5</f>
        <v>0</v>
      </c>
      <c r="AD5" s="310"/>
      <c r="AE5" s="310"/>
      <c r="AF5" s="335">
        <f>AG5+AH5</f>
        <v>0</v>
      </c>
      <c r="AG5" s="336"/>
      <c r="AH5" s="336"/>
      <c r="AI5" s="323"/>
      <c r="AJ5" s="408"/>
      <c r="AK5" s="402">
        <f>AL5+AM5</f>
        <v>0</v>
      </c>
      <c r="AL5" s="310"/>
      <c r="AM5" s="310"/>
      <c r="AN5" s="335">
        <f>AO5+AP5</f>
        <v>0</v>
      </c>
      <c r="AO5" s="336"/>
      <c r="AP5" s="336"/>
      <c r="AQ5" s="323"/>
      <c r="AR5" s="408"/>
      <c r="AS5" s="402">
        <f>AT5+AU5</f>
        <v>0</v>
      </c>
      <c r="AT5" s="310"/>
      <c r="AU5" s="310"/>
      <c r="AV5" s="335">
        <f>AW5+AX5</f>
        <v>2</v>
      </c>
      <c r="AW5" s="336">
        <v>1</v>
      </c>
      <c r="AX5" s="336">
        <v>1</v>
      </c>
      <c r="AY5" s="323"/>
      <c r="AZ5" s="408"/>
      <c r="BA5" s="402">
        <f>BB5+BC5</f>
        <v>0</v>
      </c>
      <c r="BB5" s="310"/>
      <c r="BC5" s="310"/>
      <c r="BD5" s="335">
        <f>BE5+BF5</f>
        <v>2</v>
      </c>
      <c r="BE5" s="336">
        <v>1</v>
      </c>
      <c r="BF5" s="336">
        <v>1</v>
      </c>
      <c r="BG5" s="323"/>
    </row>
    <row r="6" spans="1:59" ht="58.5" x14ac:dyDescent="0.25">
      <c r="A6" s="602"/>
      <c r="B6" s="619"/>
      <c r="C6" s="394" t="s">
        <v>648</v>
      </c>
      <c r="D6" s="408"/>
      <c r="E6" s="402">
        <f t="shared" ref="E6" si="0">F6+G6</f>
        <v>0</v>
      </c>
      <c r="F6" s="310"/>
      <c r="G6" s="310"/>
      <c r="H6" s="335">
        <f>I6+J6</f>
        <v>0</v>
      </c>
      <c r="I6" s="336"/>
      <c r="J6" s="336"/>
      <c r="K6" s="323"/>
      <c r="L6" s="408"/>
      <c r="M6" s="402">
        <f t="shared" ref="M6" si="1">N6+O6</f>
        <v>0</v>
      </c>
      <c r="N6" s="310"/>
      <c r="O6" s="310"/>
      <c r="P6" s="335">
        <f>Q6+R6</f>
        <v>0</v>
      </c>
      <c r="Q6" s="336"/>
      <c r="R6" s="336"/>
      <c r="S6" s="323"/>
      <c r="T6" s="408"/>
      <c r="U6" s="402">
        <f t="shared" ref="U6" si="2">V6+W6</f>
        <v>0</v>
      </c>
      <c r="V6" s="310"/>
      <c r="W6" s="310"/>
      <c r="X6" s="335">
        <f>Y6+Z6</f>
        <v>0</v>
      </c>
      <c r="Y6" s="336"/>
      <c r="Z6" s="336"/>
      <c r="AA6" s="323"/>
      <c r="AB6" s="408"/>
      <c r="AC6" s="402">
        <f t="shared" ref="AC6" si="3">AD6+AE6</f>
        <v>0</v>
      </c>
      <c r="AD6" s="310"/>
      <c r="AE6" s="310"/>
      <c r="AF6" s="335">
        <f>AG6+AH6</f>
        <v>0</v>
      </c>
      <c r="AG6" s="336"/>
      <c r="AH6" s="336"/>
      <c r="AI6" s="323"/>
      <c r="AJ6" s="408"/>
      <c r="AK6" s="402">
        <f t="shared" ref="AK6" si="4">AL6+AM6</f>
        <v>0</v>
      </c>
      <c r="AL6" s="310"/>
      <c r="AM6" s="310"/>
      <c r="AN6" s="335">
        <f>AO6+AP6</f>
        <v>0</v>
      </c>
      <c r="AO6" s="336"/>
      <c r="AP6" s="336"/>
      <c r="AQ6" s="323"/>
      <c r="AR6" s="408"/>
      <c r="AS6" s="402">
        <f t="shared" ref="AS6" si="5">AT6+AU6</f>
        <v>0</v>
      </c>
      <c r="AT6" s="310"/>
      <c r="AU6" s="310"/>
      <c r="AV6" s="335">
        <f>AW6+AX6</f>
        <v>0</v>
      </c>
      <c r="AW6" s="336"/>
      <c r="AX6" s="336"/>
      <c r="AY6" s="323"/>
      <c r="AZ6" s="408"/>
      <c r="BA6" s="402">
        <f t="shared" ref="BA6" si="6">BB6+BC6</f>
        <v>0</v>
      </c>
      <c r="BB6" s="310"/>
      <c r="BC6" s="310"/>
      <c r="BD6" s="335">
        <f>BE6+BF6</f>
        <v>0</v>
      </c>
      <c r="BE6" s="336"/>
      <c r="BF6" s="336"/>
      <c r="BG6" s="323"/>
    </row>
    <row r="7" spans="1:59" ht="39" x14ac:dyDescent="0.25">
      <c r="A7" s="602"/>
      <c r="B7" s="619"/>
      <c r="C7" s="401" t="s">
        <v>249</v>
      </c>
      <c r="D7" s="310"/>
      <c r="E7" s="402">
        <f>F7+G7</f>
        <v>0</v>
      </c>
      <c r="F7" s="310"/>
      <c r="G7" s="310"/>
      <c r="H7" s="335">
        <f>I7+J7</f>
        <v>0</v>
      </c>
      <c r="I7" s="336"/>
      <c r="J7" s="336"/>
      <c r="K7" s="323"/>
      <c r="L7" s="310"/>
      <c r="M7" s="402">
        <f>N7+O7</f>
        <v>0</v>
      </c>
      <c r="N7" s="310"/>
      <c r="O7" s="310"/>
      <c r="P7" s="335">
        <f>Q7+R7</f>
        <v>0</v>
      </c>
      <c r="Q7" s="336"/>
      <c r="R7" s="336"/>
      <c r="S7" s="323"/>
      <c r="T7" s="310"/>
      <c r="U7" s="402">
        <f>V7+W7</f>
        <v>0</v>
      </c>
      <c r="V7" s="310"/>
      <c r="W7" s="310"/>
      <c r="X7" s="335">
        <f>Y7+Z7</f>
        <v>0</v>
      </c>
      <c r="Y7" s="336"/>
      <c r="Z7" s="336"/>
      <c r="AA7" s="323"/>
      <c r="AB7" s="310"/>
      <c r="AC7" s="402">
        <f>AD7+AE7</f>
        <v>0</v>
      </c>
      <c r="AD7" s="310"/>
      <c r="AE7" s="310"/>
      <c r="AF7" s="335">
        <f>AG7+AH7</f>
        <v>0</v>
      </c>
      <c r="AG7" s="336"/>
      <c r="AH7" s="336"/>
      <c r="AI7" s="323"/>
      <c r="AJ7" s="310"/>
      <c r="AK7" s="402">
        <f>AL7+AM7</f>
        <v>0</v>
      </c>
      <c r="AL7" s="310"/>
      <c r="AM7" s="310"/>
      <c r="AN7" s="335">
        <f>AO7+AP7</f>
        <v>0</v>
      </c>
      <c r="AO7" s="336"/>
      <c r="AP7" s="336"/>
      <c r="AQ7" s="323"/>
      <c r="AR7" s="310"/>
      <c r="AS7" s="402">
        <f>AT7+AU7</f>
        <v>0</v>
      </c>
      <c r="AT7" s="310"/>
      <c r="AU7" s="310"/>
      <c r="AV7" s="335">
        <f>AW7+AX7</f>
        <v>0</v>
      </c>
      <c r="AW7" s="336"/>
      <c r="AX7" s="336"/>
      <c r="AY7" s="323"/>
      <c r="AZ7" s="310"/>
      <c r="BA7" s="402">
        <f>BB7+BC7</f>
        <v>0</v>
      </c>
      <c r="BB7" s="310"/>
      <c r="BC7" s="310"/>
      <c r="BD7" s="335">
        <f>BE7+BF7</f>
        <v>0</v>
      </c>
      <c r="BE7" s="336"/>
      <c r="BF7" s="336"/>
      <c r="BG7" s="323"/>
    </row>
    <row r="8" spans="1:59" ht="39" x14ac:dyDescent="0.25">
      <c r="A8" s="602"/>
      <c r="B8" s="619"/>
      <c r="C8" s="401" t="s">
        <v>250</v>
      </c>
      <c r="D8" s="408"/>
      <c r="E8" s="407" t="str">
        <f t="shared" ref="E8:J8" si="7">IFERROR(E7/E6,"")</f>
        <v/>
      </c>
      <c r="F8" s="407" t="str">
        <f t="shared" si="7"/>
        <v/>
      </c>
      <c r="G8" s="407" t="str">
        <f t="shared" si="7"/>
        <v/>
      </c>
      <c r="H8" s="407" t="str">
        <f>IFERROR(H7/H6,"")</f>
        <v/>
      </c>
      <c r="I8" s="407" t="str">
        <f t="shared" si="7"/>
        <v/>
      </c>
      <c r="J8" s="407" t="str">
        <f t="shared" si="7"/>
        <v/>
      </c>
      <c r="K8" s="323"/>
      <c r="L8" s="408"/>
      <c r="M8" s="407" t="str">
        <f t="shared" ref="M8:R8" si="8">IFERROR(M7/M6,"")</f>
        <v/>
      </c>
      <c r="N8" s="407" t="str">
        <f t="shared" si="8"/>
        <v/>
      </c>
      <c r="O8" s="407" t="str">
        <f t="shared" si="8"/>
        <v/>
      </c>
      <c r="P8" s="407" t="str">
        <f>IFERROR(P7/P6,"")</f>
        <v/>
      </c>
      <c r="Q8" s="407" t="str">
        <f t="shared" si="8"/>
        <v/>
      </c>
      <c r="R8" s="407" t="str">
        <f t="shared" si="8"/>
        <v/>
      </c>
      <c r="S8" s="323"/>
      <c r="T8" s="408"/>
      <c r="U8" s="407" t="str">
        <f t="shared" ref="U8:Z8" si="9">IFERROR(U7/U6,"")</f>
        <v/>
      </c>
      <c r="V8" s="407" t="str">
        <f t="shared" si="9"/>
        <v/>
      </c>
      <c r="W8" s="407" t="str">
        <f t="shared" si="9"/>
        <v/>
      </c>
      <c r="X8" s="407" t="str">
        <f>IFERROR(X7/X6,"")</f>
        <v/>
      </c>
      <c r="Y8" s="407" t="str">
        <f t="shared" si="9"/>
        <v/>
      </c>
      <c r="Z8" s="407" t="str">
        <f t="shared" si="9"/>
        <v/>
      </c>
      <c r="AA8" s="323"/>
      <c r="AB8" s="408"/>
      <c r="AC8" s="407" t="str">
        <f t="shared" ref="AC8:AH8" si="10">IFERROR(AC7/AC6,"")</f>
        <v/>
      </c>
      <c r="AD8" s="407" t="str">
        <f t="shared" si="10"/>
        <v/>
      </c>
      <c r="AE8" s="407" t="str">
        <f t="shared" si="10"/>
        <v/>
      </c>
      <c r="AF8" s="407" t="str">
        <f>IFERROR(AF7/AF6,"")</f>
        <v/>
      </c>
      <c r="AG8" s="407" t="str">
        <f t="shared" si="10"/>
        <v/>
      </c>
      <c r="AH8" s="407" t="str">
        <f t="shared" si="10"/>
        <v/>
      </c>
      <c r="AI8" s="323"/>
      <c r="AJ8" s="408"/>
      <c r="AK8" s="407" t="str">
        <f t="shared" ref="AK8:AP8" si="11">IFERROR(AK7/AK6,"")</f>
        <v/>
      </c>
      <c r="AL8" s="407" t="str">
        <f t="shared" si="11"/>
        <v/>
      </c>
      <c r="AM8" s="407" t="str">
        <f t="shared" si="11"/>
        <v/>
      </c>
      <c r="AN8" s="407" t="str">
        <f>IFERROR(AN7/AN6,"")</f>
        <v/>
      </c>
      <c r="AO8" s="407" t="str">
        <f t="shared" si="11"/>
        <v/>
      </c>
      <c r="AP8" s="407" t="str">
        <f t="shared" si="11"/>
        <v/>
      </c>
      <c r="AQ8" s="323"/>
      <c r="AR8" s="408"/>
      <c r="AS8" s="407" t="str">
        <f t="shared" ref="AS8:AX8" si="12">IFERROR(AS7/AS6,"")</f>
        <v/>
      </c>
      <c r="AT8" s="407" t="str">
        <f t="shared" si="12"/>
        <v/>
      </c>
      <c r="AU8" s="407" t="str">
        <f t="shared" si="12"/>
        <v/>
      </c>
      <c r="AV8" s="407" t="str">
        <f>IFERROR(AV7/AV6,"")</f>
        <v/>
      </c>
      <c r="AW8" s="407" t="str">
        <f t="shared" si="12"/>
        <v/>
      </c>
      <c r="AX8" s="407" t="str">
        <f t="shared" si="12"/>
        <v/>
      </c>
      <c r="AY8" s="323"/>
      <c r="AZ8" s="408"/>
      <c r="BA8" s="407" t="str">
        <f t="shared" ref="BA8:BF8" si="13">IFERROR(BA7/BA6,"")</f>
        <v/>
      </c>
      <c r="BB8" s="407" t="str">
        <f t="shared" si="13"/>
        <v/>
      </c>
      <c r="BC8" s="407" t="str">
        <f t="shared" si="13"/>
        <v/>
      </c>
      <c r="BD8" s="407" t="str">
        <f>IFERROR(BD7/BD6,"")</f>
        <v/>
      </c>
      <c r="BE8" s="407" t="str">
        <f t="shared" si="13"/>
        <v/>
      </c>
      <c r="BF8" s="407" t="str">
        <f t="shared" si="13"/>
        <v/>
      </c>
      <c r="BG8" s="323"/>
    </row>
    <row r="9" spans="1:59" ht="39" x14ac:dyDescent="0.25">
      <c r="A9" s="602"/>
      <c r="B9" s="619"/>
      <c r="C9" s="401" t="str">
        <f>'CCCD Monitoring Framework'!D102</f>
        <v xml:space="preserve"># of complete ECD centres built with the help of HaC </v>
      </c>
      <c r="D9" s="198">
        <f>Outputs!E34</f>
        <v>0</v>
      </c>
      <c r="E9" s="406">
        <f>Outputs!F34</f>
        <v>0</v>
      </c>
      <c r="F9" s="489"/>
      <c r="G9" s="490"/>
      <c r="H9" s="490"/>
      <c r="I9" s="490"/>
      <c r="J9" s="414"/>
      <c r="K9" s="323"/>
      <c r="L9" s="198">
        <f>Outputs!M34</f>
        <v>0</v>
      </c>
      <c r="M9" s="406">
        <f>Outputs!N34</f>
        <v>0</v>
      </c>
      <c r="N9" s="489"/>
      <c r="O9" s="490"/>
      <c r="P9" s="490"/>
      <c r="Q9" s="490"/>
      <c r="R9" s="414"/>
      <c r="S9" s="323"/>
      <c r="T9" s="198">
        <f>Outputs!U34</f>
        <v>0</v>
      </c>
      <c r="U9" s="406">
        <f>Outputs!V34</f>
        <v>0</v>
      </c>
      <c r="V9" s="489"/>
      <c r="W9" s="490"/>
      <c r="X9" s="490"/>
      <c r="Y9" s="490"/>
      <c r="Z9" s="414"/>
      <c r="AA9" s="323"/>
      <c r="AB9" s="198">
        <f>Outputs!AC34</f>
        <v>0</v>
      </c>
      <c r="AC9" s="406">
        <f>Outputs!AD34</f>
        <v>0</v>
      </c>
      <c r="AD9" s="489"/>
      <c r="AE9" s="490"/>
      <c r="AF9" s="490"/>
      <c r="AG9" s="490"/>
      <c r="AH9" s="414"/>
      <c r="AI9" s="323"/>
      <c r="AJ9" s="198">
        <f>Outputs!AK34</f>
        <v>0</v>
      </c>
      <c r="AK9" s="406">
        <f>Outputs!AL34</f>
        <v>0</v>
      </c>
      <c r="AL9" s="489"/>
      <c r="AM9" s="490"/>
      <c r="AN9" s="490"/>
      <c r="AO9" s="490"/>
      <c r="AP9" s="414"/>
      <c r="AQ9" s="323"/>
      <c r="AR9" s="198">
        <f>Outputs!AS34</f>
        <v>0</v>
      </c>
      <c r="AS9" s="406">
        <f>Outputs!AT34</f>
        <v>0</v>
      </c>
      <c r="AT9" s="489"/>
      <c r="AU9" s="490"/>
      <c r="AV9" s="490"/>
      <c r="AW9" s="490"/>
      <c r="AX9" s="414"/>
      <c r="AY9" s="323"/>
      <c r="AZ9" s="198">
        <f>Outputs!BA34</f>
        <v>0</v>
      </c>
      <c r="BA9" s="406">
        <f>Outputs!BB34</f>
        <v>0</v>
      </c>
      <c r="BB9" s="489"/>
      <c r="BC9" s="490"/>
      <c r="BD9" s="490"/>
      <c r="BE9" s="490"/>
      <c r="BF9" s="414"/>
      <c r="BG9" s="323"/>
    </row>
    <row r="10" spans="1:59" ht="39" x14ac:dyDescent="0.25">
      <c r="A10" s="602"/>
      <c r="B10" s="619"/>
      <c r="C10" s="401" t="str">
        <f>'CCCD Monitoring Framework'!D103</f>
        <v># of ECD centres supported with additional construction to improve physical infrastructure</v>
      </c>
      <c r="D10" s="198">
        <f>Outputs!E35</f>
        <v>0</v>
      </c>
      <c r="E10" s="406">
        <f>Outputs!F35</f>
        <v>0</v>
      </c>
      <c r="F10" s="408"/>
      <c r="G10" s="278"/>
      <c r="H10" s="278"/>
      <c r="I10" s="278"/>
      <c r="J10" s="369"/>
      <c r="K10" s="323"/>
      <c r="L10" s="198">
        <f>Outputs!M35</f>
        <v>0</v>
      </c>
      <c r="M10" s="406">
        <f>Outputs!N35</f>
        <v>0</v>
      </c>
      <c r="N10" s="408"/>
      <c r="O10" s="278"/>
      <c r="P10" s="278"/>
      <c r="Q10" s="278"/>
      <c r="R10" s="369"/>
      <c r="S10" s="323"/>
      <c r="T10" s="198">
        <f>Outputs!U35</f>
        <v>0</v>
      </c>
      <c r="U10" s="406">
        <f>Outputs!V35</f>
        <v>0</v>
      </c>
      <c r="V10" s="408"/>
      <c r="W10" s="278"/>
      <c r="X10" s="278"/>
      <c r="Y10" s="278"/>
      <c r="Z10" s="369"/>
      <c r="AA10" s="323"/>
      <c r="AB10" s="198">
        <f>Outputs!AC35</f>
        <v>0</v>
      </c>
      <c r="AC10" s="406">
        <f>Outputs!AD35</f>
        <v>0</v>
      </c>
      <c r="AD10" s="408"/>
      <c r="AE10" s="278"/>
      <c r="AF10" s="278"/>
      <c r="AG10" s="278"/>
      <c r="AH10" s="369"/>
      <c r="AI10" s="323"/>
      <c r="AJ10" s="198">
        <f>Outputs!AK35</f>
        <v>0</v>
      </c>
      <c r="AK10" s="406">
        <f>Outputs!AL35</f>
        <v>0</v>
      </c>
      <c r="AL10" s="408"/>
      <c r="AM10" s="278"/>
      <c r="AN10" s="278"/>
      <c r="AO10" s="278"/>
      <c r="AP10" s="369"/>
      <c r="AQ10" s="323"/>
      <c r="AR10" s="198">
        <f>Outputs!AS35</f>
        <v>0</v>
      </c>
      <c r="AS10" s="406">
        <f>Outputs!AT35</f>
        <v>0</v>
      </c>
      <c r="AT10" s="408"/>
      <c r="AU10" s="278"/>
      <c r="AV10" s="278"/>
      <c r="AW10" s="278"/>
      <c r="AX10" s="369"/>
      <c r="AY10" s="323"/>
      <c r="AZ10" s="198">
        <f>Outputs!BA35</f>
        <v>0</v>
      </c>
      <c r="BA10" s="406">
        <f>Outputs!BB35</f>
        <v>0</v>
      </c>
      <c r="BB10" s="408"/>
      <c r="BC10" s="278"/>
      <c r="BD10" s="278"/>
      <c r="BE10" s="278"/>
      <c r="BF10" s="369"/>
      <c r="BG10" s="323"/>
    </row>
    <row r="11" spans="1:59" ht="39" x14ac:dyDescent="0.25">
      <c r="A11" s="602"/>
      <c r="B11" s="619"/>
      <c r="C11" s="394" t="str">
        <f>'CCCD Monitoring Framework'!D104</f>
        <v xml:space="preserve">Total # of ECD centres supported (with training or any other support) </v>
      </c>
      <c r="D11" s="198">
        <f>Outputs!E36</f>
        <v>0</v>
      </c>
      <c r="E11" s="406">
        <f>Outputs!F36</f>
        <v>0</v>
      </c>
      <c r="F11" s="491"/>
      <c r="G11" s="492"/>
      <c r="H11" s="492"/>
      <c r="I11" s="492"/>
      <c r="J11" s="493"/>
      <c r="K11" s="323"/>
      <c r="L11" s="198">
        <f>Outputs!M36</f>
        <v>0</v>
      </c>
      <c r="M11" s="406">
        <f>Outputs!N36</f>
        <v>0</v>
      </c>
      <c r="N11" s="491"/>
      <c r="O11" s="492"/>
      <c r="P11" s="492"/>
      <c r="Q11" s="492"/>
      <c r="R11" s="493"/>
      <c r="S11" s="323"/>
      <c r="T11" s="198">
        <f>Outputs!U36</f>
        <v>0</v>
      </c>
      <c r="U11" s="406">
        <f>Outputs!V36</f>
        <v>0</v>
      </c>
      <c r="V11" s="491"/>
      <c r="W11" s="492"/>
      <c r="X11" s="492"/>
      <c r="Y11" s="492"/>
      <c r="Z11" s="493"/>
      <c r="AA11" s="323"/>
      <c r="AB11" s="198">
        <f>Outputs!AC36</f>
        <v>0</v>
      </c>
      <c r="AC11" s="406">
        <f>Outputs!AD36</f>
        <v>0</v>
      </c>
      <c r="AD11" s="491"/>
      <c r="AE11" s="492"/>
      <c r="AF11" s="492"/>
      <c r="AG11" s="492"/>
      <c r="AH11" s="493"/>
      <c r="AI11" s="323"/>
      <c r="AJ11" s="198">
        <f>Outputs!AK36</f>
        <v>0</v>
      </c>
      <c r="AK11" s="406">
        <f>Outputs!AL36</f>
        <v>0</v>
      </c>
      <c r="AL11" s="491"/>
      <c r="AM11" s="492"/>
      <c r="AN11" s="492"/>
      <c r="AO11" s="492"/>
      <c r="AP11" s="493"/>
      <c r="AQ11" s="323"/>
      <c r="AR11" s="198">
        <f>Outputs!AS36</f>
        <v>0</v>
      </c>
      <c r="AS11" s="406">
        <f>Outputs!AT36</f>
        <v>0</v>
      </c>
      <c r="AT11" s="491"/>
      <c r="AU11" s="492"/>
      <c r="AV11" s="492"/>
      <c r="AW11" s="492"/>
      <c r="AX11" s="493"/>
      <c r="AY11" s="323"/>
      <c r="AZ11" s="198">
        <f>Outputs!BA36</f>
        <v>0</v>
      </c>
      <c r="BA11" s="406">
        <f>Outputs!BB36</f>
        <v>0</v>
      </c>
      <c r="BB11" s="491"/>
      <c r="BC11" s="492"/>
      <c r="BD11" s="492"/>
      <c r="BE11" s="492"/>
      <c r="BF11" s="493"/>
      <c r="BG11" s="323"/>
    </row>
    <row r="12" spans="1:59" ht="19.5" x14ac:dyDescent="0.25">
      <c r="A12" s="602"/>
      <c r="B12" s="619"/>
      <c r="C12" s="394" t="s">
        <v>251</v>
      </c>
      <c r="D12" s="198">
        <f>Outputs!E39</f>
        <v>0</v>
      </c>
      <c r="E12" s="406">
        <f>Outputs!F39</f>
        <v>0</v>
      </c>
      <c r="F12" s="198">
        <f>Outputs!G39</f>
        <v>0</v>
      </c>
      <c r="G12" s="198">
        <f>Outputs!H39</f>
        <v>0</v>
      </c>
      <c r="H12" s="198">
        <f>Outputs!I39</f>
        <v>0</v>
      </c>
      <c r="I12" s="198">
        <f>Outputs!J39</f>
        <v>0</v>
      </c>
      <c r="J12" s="198">
        <f>Outputs!K39</f>
        <v>0</v>
      </c>
      <c r="L12" s="198">
        <f>Outputs!M39</f>
        <v>0</v>
      </c>
      <c r="M12" s="406">
        <f>Outputs!N39</f>
        <v>0</v>
      </c>
      <c r="N12" s="198">
        <f>Outputs!O39</f>
        <v>0</v>
      </c>
      <c r="O12" s="198">
        <f>Outputs!P39</f>
        <v>0</v>
      </c>
      <c r="P12" s="198">
        <f>Outputs!Q39</f>
        <v>0</v>
      </c>
      <c r="Q12" s="198">
        <f>Outputs!R39</f>
        <v>0</v>
      </c>
      <c r="R12" s="198">
        <f>Outputs!S39</f>
        <v>0</v>
      </c>
      <c r="T12" s="198">
        <f>Outputs!U39</f>
        <v>0</v>
      </c>
      <c r="U12" s="406">
        <f>Outputs!V39</f>
        <v>0</v>
      </c>
      <c r="V12" s="198">
        <f>Outputs!W39</f>
        <v>0</v>
      </c>
      <c r="W12" s="198">
        <f>Outputs!X39</f>
        <v>0</v>
      </c>
      <c r="X12" s="198">
        <f>Outputs!Y39</f>
        <v>0</v>
      </c>
      <c r="Y12" s="198">
        <f>Outputs!Z39</f>
        <v>0</v>
      </c>
      <c r="Z12" s="198">
        <f>Outputs!AA39</f>
        <v>0</v>
      </c>
      <c r="AB12" s="198">
        <f>Outputs!AC39</f>
        <v>0</v>
      </c>
      <c r="AC12" s="406">
        <f>Outputs!AD39</f>
        <v>0</v>
      </c>
      <c r="AD12" s="198">
        <f>Outputs!AE39</f>
        <v>0</v>
      </c>
      <c r="AE12" s="198">
        <f>Outputs!AF39</f>
        <v>0</v>
      </c>
      <c r="AF12" s="198">
        <f>Outputs!AG39</f>
        <v>0</v>
      </c>
      <c r="AG12" s="198">
        <f>Outputs!AH39</f>
        <v>0</v>
      </c>
      <c r="AH12" s="198">
        <f>Outputs!AI39</f>
        <v>0</v>
      </c>
      <c r="AJ12" s="198">
        <f>Outputs!AK39</f>
        <v>0</v>
      </c>
      <c r="AK12" s="406">
        <f>Outputs!AL39</f>
        <v>0</v>
      </c>
      <c r="AL12" s="198">
        <f>Outputs!AM39</f>
        <v>0</v>
      </c>
      <c r="AM12" s="198">
        <f>Outputs!AN39</f>
        <v>0</v>
      </c>
      <c r="AN12" s="198">
        <f>Outputs!AO39</f>
        <v>0</v>
      </c>
      <c r="AO12" s="198">
        <f>Outputs!AP39</f>
        <v>0</v>
      </c>
      <c r="AP12" s="198">
        <f>Outputs!AQ39</f>
        <v>0</v>
      </c>
      <c r="AR12" s="198">
        <f>Outputs!AS39</f>
        <v>0</v>
      </c>
      <c r="AS12" s="406">
        <f>Outputs!AT39</f>
        <v>0</v>
      </c>
      <c r="AT12" s="198">
        <f>Outputs!AU39</f>
        <v>0</v>
      </c>
      <c r="AU12" s="198">
        <f>Outputs!AV39</f>
        <v>0</v>
      </c>
      <c r="AV12" s="198">
        <f>Outputs!AW39</f>
        <v>0</v>
      </c>
      <c r="AW12" s="198">
        <f>Outputs!AX39</f>
        <v>0</v>
      </c>
      <c r="AX12" s="198">
        <f>Outputs!AY39</f>
        <v>0</v>
      </c>
      <c r="AZ12" s="198">
        <f>Outputs!BA39</f>
        <v>0</v>
      </c>
      <c r="BA12" s="406">
        <f>Outputs!BB39</f>
        <v>0</v>
      </c>
      <c r="BB12" s="198">
        <f>Outputs!BC39</f>
        <v>0</v>
      </c>
      <c r="BC12" s="198">
        <f>Outputs!BD39</f>
        <v>0</v>
      </c>
      <c r="BD12" s="198">
        <f>Outputs!BE39</f>
        <v>0</v>
      </c>
      <c r="BE12" s="198">
        <f>Outputs!BF39</f>
        <v>0</v>
      </c>
      <c r="BF12" s="198">
        <f>Outputs!BG39</f>
        <v>0</v>
      </c>
      <c r="BG12" s="323"/>
    </row>
    <row r="13" spans="1:59" ht="39" x14ac:dyDescent="0.25">
      <c r="A13" s="602"/>
      <c r="B13" s="619"/>
      <c r="C13" s="394" t="s">
        <v>649</v>
      </c>
      <c r="D13" s="310"/>
      <c r="E13" s="402">
        <f>F13+G13</f>
        <v>0</v>
      </c>
      <c r="F13" s="310"/>
      <c r="G13" s="310"/>
      <c r="H13" s="335">
        <f>I13+J13</f>
        <v>0</v>
      </c>
      <c r="I13" s="336"/>
      <c r="J13" s="336"/>
      <c r="K13" s="323"/>
      <c r="L13" s="310"/>
      <c r="M13" s="402">
        <f>N13+O13</f>
        <v>0</v>
      </c>
      <c r="N13" s="310"/>
      <c r="O13" s="310"/>
      <c r="P13" s="335">
        <f>Q13+R13</f>
        <v>0</v>
      </c>
      <c r="Q13" s="336"/>
      <c r="R13" s="336"/>
      <c r="S13" s="323"/>
      <c r="T13" s="310"/>
      <c r="U13" s="402">
        <f>V13+W13</f>
        <v>0</v>
      </c>
      <c r="V13" s="310"/>
      <c r="W13" s="310"/>
      <c r="X13" s="335">
        <f>Y13+Z13</f>
        <v>0</v>
      </c>
      <c r="Y13" s="336"/>
      <c r="Z13" s="336"/>
      <c r="AA13" s="323"/>
      <c r="AB13" s="310"/>
      <c r="AC13" s="402">
        <f>AD13+AE13</f>
        <v>0</v>
      </c>
      <c r="AD13" s="310"/>
      <c r="AE13" s="310"/>
      <c r="AF13" s="335">
        <f>AG13+AH13</f>
        <v>0</v>
      </c>
      <c r="AG13" s="336"/>
      <c r="AH13" s="336"/>
      <c r="AI13" s="323"/>
      <c r="AJ13" s="310"/>
      <c r="AK13" s="402">
        <f>AL13+AM13</f>
        <v>0</v>
      </c>
      <c r="AL13" s="310"/>
      <c r="AM13" s="310"/>
      <c r="AN13" s="335">
        <f>AO13+AP13</f>
        <v>0</v>
      </c>
      <c r="AO13" s="336"/>
      <c r="AP13" s="336"/>
      <c r="AQ13" s="323"/>
      <c r="AR13" s="310"/>
      <c r="AS13" s="402">
        <f>AT13+AU13</f>
        <v>0</v>
      </c>
      <c r="AT13" s="310"/>
      <c r="AU13" s="310"/>
      <c r="AV13" s="335">
        <f>AW13+AX13</f>
        <v>0</v>
      </c>
      <c r="AW13" s="336"/>
      <c r="AX13" s="336"/>
      <c r="AY13" s="323"/>
      <c r="AZ13" s="310"/>
      <c r="BA13" s="402">
        <f>BB13+BC13</f>
        <v>0</v>
      </c>
      <c r="BB13" s="310"/>
      <c r="BC13" s="310"/>
      <c r="BD13" s="335">
        <f>BE13+BF13</f>
        <v>0</v>
      </c>
      <c r="BE13" s="336"/>
      <c r="BF13" s="336"/>
      <c r="BG13" s="323"/>
    </row>
    <row r="14" spans="1:59" s="429" customFormat="1" ht="39" x14ac:dyDescent="0.25">
      <c r="A14" s="602"/>
      <c r="B14" s="619"/>
      <c r="C14" s="394" t="s">
        <v>650</v>
      </c>
      <c r="D14" s="425"/>
      <c r="E14" s="426" t="str">
        <f>IFERROR(AVERAGE(F14:G14),"")</f>
        <v/>
      </c>
      <c r="F14" s="425"/>
      <c r="G14" s="425"/>
      <c r="H14" s="427" t="str">
        <f>IFERROR(AVERAGE(I14:J14),"")</f>
        <v/>
      </c>
      <c r="I14" s="430"/>
      <c r="J14" s="430"/>
      <c r="K14" s="428"/>
      <c r="L14" s="425"/>
      <c r="M14" s="426" t="str">
        <f>IFERROR(AVERAGE(N14:O14),"")</f>
        <v/>
      </c>
      <c r="N14" s="425"/>
      <c r="O14" s="425"/>
      <c r="P14" s="427" t="str">
        <f>IFERROR(AVERAGE(Q14:R14),"")</f>
        <v/>
      </c>
      <c r="Q14" s="430"/>
      <c r="R14" s="430"/>
      <c r="S14" s="428"/>
      <c r="T14" s="425"/>
      <c r="U14" s="426" t="str">
        <f>IFERROR(AVERAGE(V14:W14),"")</f>
        <v/>
      </c>
      <c r="V14" s="425"/>
      <c r="W14" s="425"/>
      <c r="X14" s="427" t="str">
        <f>IFERROR(AVERAGE(Y14:Z14),"")</f>
        <v/>
      </c>
      <c r="Y14" s="430"/>
      <c r="Z14" s="430"/>
      <c r="AA14" s="428"/>
      <c r="AB14" s="425"/>
      <c r="AC14" s="426" t="str">
        <f>IFERROR(AVERAGE(AD14:AE14),"")</f>
        <v/>
      </c>
      <c r="AD14" s="425"/>
      <c r="AE14" s="425"/>
      <c r="AF14" s="427" t="str">
        <f>IFERROR(AVERAGE(AG14:AH14),"")</f>
        <v/>
      </c>
      <c r="AG14" s="430"/>
      <c r="AH14" s="430"/>
      <c r="AI14" s="428"/>
      <c r="AJ14" s="425"/>
      <c r="AK14" s="426" t="str">
        <f>IFERROR(AVERAGE(AL14:AM14),"")</f>
        <v/>
      </c>
      <c r="AL14" s="425"/>
      <c r="AM14" s="425"/>
      <c r="AN14" s="427" t="str">
        <f>IFERROR(AVERAGE(AO14:AP14),"")</f>
        <v/>
      </c>
      <c r="AO14" s="430"/>
      <c r="AP14" s="430"/>
      <c r="AQ14" s="428"/>
      <c r="AR14" s="425"/>
      <c r="AS14" s="426" t="str">
        <f>IFERROR(AVERAGE(AT14:AU14),"")</f>
        <v/>
      </c>
      <c r="AT14" s="425"/>
      <c r="AU14" s="425"/>
      <c r="AV14" s="427" t="str">
        <f>IFERROR(AVERAGE(AW14:AX14),"")</f>
        <v/>
      </c>
      <c r="AW14" s="430"/>
      <c r="AX14" s="430"/>
      <c r="AY14" s="428"/>
      <c r="AZ14" s="425"/>
      <c r="BA14" s="426" t="str">
        <f>IFERROR(AVERAGE(BB14:BC14),"")</f>
        <v/>
      </c>
      <c r="BB14" s="425"/>
      <c r="BC14" s="425"/>
      <c r="BD14" s="427" t="str">
        <f>IFERROR(AVERAGE(BE14:BF14),"")</f>
        <v/>
      </c>
      <c r="BE14" s="430"/>
      <c r="BF14" s="430"/>
      <c r="BG14" s="428"/>
    </row>
    <row r="15" spans="1:59" ht="39" x14ac:dyDescent="0.25">
      <c r="A15" s="602"/>
      <c r="B15" s="619"/>
      <c r="C15" s="394" t="s">
        <v>651</v>
      </c>
      <c r="D15" s="310"/>
      <c r="E15" s="402">
        <f>F15+G15</f>
        <v>0</v>
      </c>
      <c r="F15" s="310"/>
      <c r="G15" s="310"/>
      <c r="H15" s="335">
        <f>I15+J15</f>
        <v>0</v>
      </c>
      <c r="I15" s="336"/>
      <c r="J15" s="336"/>
      <c r="L15" s="310"/>
      <c r="M15" s="402">
        <f>N15+O15</f>
        <v>0</v>
      </c>
      <c r="N15" s="310"/>
      <c r="O15" s="310"/>
      <c r="P15" s="335">
        <f>Q15+R15</f>
        <v>0</v>
      </c>
      <c r="Q15" s="336"/>
      <c r="R15" s="336"/>
      <c r="T15" s="310"/>
      <c r="U15" s="402">
        <f>V15+W15</f>
        <v>0</v>
      </c>
      <c r="V15" s="310"/>
      <c r="W15" s="310"/>
      <c r="X15" s="335">
        <f>Y15+Z15</f>
        <v>0</v>
      </c>
      <c r="Y15" s="336"/>
      <c r="Z15" s="336"/>
      <c r="AB15" s="310"/>
      <c r="AC15" s="402">
        <f>AD15+AE15</f>
        <v>0</v>
      </c>
      <c r="AD15" s="310"/>
      <c r="AE15" s="310"/>
      <c r="AF15" s="335">
        <f>AG15+AH15</f>
        <v>0</v>
      </c>
      <c r="AG15" s="336"/>
      <c r="AH15" s="336"/>
      <c r="AJ15" s="310"/>
      <c r="AK15" s="402">
        <f>AL15+AM15</f>
        <v>0</v>
      </c>
      <c r="AL15" s="310"/>
      <c r="AM15" s="310"/>
      <c r="AN15" s="335">
        <f>AO15+AP15</f>
        <v>0</v>
      </c>
      <c r="AO15" s="336"/>
      <c r="AP15" s="336"/>
      <c r="AR15" s="310"/>
      <c r="AS15" s="402">
        <f>AT15+AU15</f>
        <v>0</v>
      </c>
      <c r="AT15" s="310"/>
      <c r="AU15" s="310"/>
      <c r="AV15" s="335">
        <f>AW15+AX15</f>
        <v>0</v>
      </c>
      <c r="AW15" s="336"/>
      <c r="AX15" s="336"/>
      <c r="AZ15" s="310"/>
      <c r="BA15" s="402">
        <f>BB15+BC15</f>
        <v>0</v>
      </c>
      <c r="BB15" s="310"/>
      <c r="BC15" s="310"/>
      <c r="BD15" s="335">
        <f>BE15+BF15</f>
        <v>0</v>
      </c>
      <c r="BE15" s="336"/>
      <c r="BF15" s="336"/>
    </row>
    <row r="16" spans="1:59" ht="19.5" x14ac:dyDescent="0.25">
      <c r="A16" s="602"/>
      <c r="B16" s="619"/>
      <c r="C16" s="394" t="s">
        <v>652</v>
      </c>
      <c r="D16" s="310"/>
      <c r="E16" s="402">
        <f>F16+G16</f>
        <v>0</v>
      </c>
      <c r="F16" s="310"/>
      <c r="G16" s="310"/>
      <c r="H16" s="335">
        <f>I16+J16</f>
        <v>0</v>
      </c>
      <c r="I16" s="336"/>
      <c r="J16" s="336"/>
      <c r="L16" s="310"/>
      <c r="M16" s="402">
        <f>N16+O16</f>
        <v>0</v>
      </c>
      <c r="N16" s="310"/>
      <c r="O16" s="310"/>
      <c r="P16" s="335">
        <f>Q16+R16</f>
        <v>0</v>
      </c>
      <c r="Q16" s="336"/>
      <c r="R16" s="336"/>
      <c r="T16" s="310"/>
      <c r="U16" s="402">
        <f>V16+W16</f>
        <v>0</v>
      </c>
      <c r="V16" s="310"/>
      <c r="W16" s="310"/>
      <c r="X16" s="335">
        <f>Y16+Z16</f>
        <v>0</v>
      </c>
      <c r="Y16" s="336"/>
      <c r="Z16" s="336"/>
      <c r="AB16" s="310"/>
      <c r="AC16" s="402">
        <f>AD16+AE16</f>
        <v>0</v>
      </c>
      <c r="AD16" s="310"/>
      <c r="AE16" s="310"/>
      <c r="AF16" s="335">
        <f>AG16+AH16</f>
        <v>0</v>
      </c>
      <c r="AG16" s="336"/>
      <c r="AH16" s="336"/>
      <c r="AJ16" s="310"/>
      <c r="AK16" s="402">
        <f>AL16+AM16</f>
        <v>0</v>
      </c>
      <c r="AL16" s="310"/>
      <c r="AM16" s="310"/>
      <c r="AN16" s="335">
        <f>AO16+AP16</f>
        <v>0</v>
      </c>
      <c r="AO16" s="336"/>
      <c r="AP16" s="336"/>
      <c r="AR16" s="310"/>
      <c r="AS16" s="402">
        <f>AT16+AU16</f>
        <v>0</v>
      </c>
      <c r="AT16" s="310"/>
      <c r="AU16" s="310"/>
      <c r="AV16" s="335">
        <f>AW16+AX16</f>
        <v>0</v>
      </c>
      <c r="AW16" s="336"/>
      <c r="AX16" s="336"/>
      <c r="AZ16" s="310"/>
      <c r="BA16" s="402">
        <f>BB16+BC16</f>
        <v>0</v>
      </c>
      <c r="BB16" s="310"/>
      <c r="BC16" s="310"/>
      <c r="BD16" s="335">
        <f>BE16+BF16</f>
        <v>0</v>
      </c>
      <c r="BE16" s="336"/>
      <c r="BF16" s="336"/>
    </row>
    <row r="17" spans="1:58" ht="39" x14ac:dyDescent="0.25">
      <c r="A17" s="602"/>
      <c r="B17" s="619"/>
      <c r="C17" s="394" t="s">
        <v>653</v>
      </c>
      <c r="D17" s="310"/>
      <c r="E17" s="402">
        <f>F17+G17</f>
        <v>0</v>
      </c>
      <c r="F17" s="310"/>
      <c r="G17" s="310"/>
      <c r="H17" s="335">
        <f>I17+J17</f>
        <v>0</v>
      </c>
      <c r="I17" s="336"/>
      <c r="J17" s="336"/>
      <c r="L17" s="310"/>
      <c r="M17" s="402">
        <f>N17+O17</f>
        <v>0</v>
      </c>
      <c r="N17" s="310"/>
      <c r="O17" s="310"/>
      <c r="P17" s="335">
        <f>Q17+R17</f>
        <v>0</v>
      </c>
      <c r="Q17" s="336"/>
      <c r="R17" s="336"/>
      <c r="T17" s="310"/>
      <c r="U17" s="402">
        <f>V17+W17</f>
        <v>0</v>
      </c>
      <c r="V17" s="310"/>
      <c r="W17" s="310"/>
      <c r="X17" s="335">
        <f>Y17+Z17</f>
        <v>0</v>
      </c>
      <c r="Y17" s="336"/>
      <c r="Z17" s="336"/>
      <c r="AB17" s="310"/>
      <c r="AC17" s="402">
        <f>AD17+AE17</f>
        <v>0</v>
      </c>
      <c r="AD17" s="310"/>
      <c r="AE17" s="310"/>
      <c r="AF17" s="335">
        <f>AG17+AH17</f>
        <v>0</v>
      </c>
      <c r="AG17" s="336"/>
      <c r="AH17" s="336"/>
      <c r="AJ17" s="310"/>
      <c r="AK17" s="402">
        <f>AL17+AM17</f>
        <v>0</v>
      </c>
      <c r="AL17" s="310"/>
      <c r="AM17" s="310"/>
      <c r="AN17" s="335">
        <f>AO17+AP17</f>
        <v>0</v>
      </c>
      <c r="AO17" s="336"/>
      <c r="AP17" s="336"/>
      <c r="AR17" s="310"/>
      <c r="AS17" s="402">
        <f>AT17+AU17</f>
        <v>0</v>
      </c>
      <c r="AT17" s="310"/>
      <c r="AU17" s="310"/>
      <c r="AV17" s="335">
        <f>AW17+AX17</f>
        <v>0</v>
      </c>
      <c r="AW17" s="336"/>
      <c r="AX17" s="336"/>
      <c r="AZ17" s="310"/>
      <c r="BA17" s="402">
        <f>BB17+BC17</f>
        <v>0</v>
      </c>
      <c r="BB17" s="310"/>
      <c r="BC17" s="310"/>
      <c r="BD17" s="335">
        <f>BE17+BF17</f>
        <v>0</v>
      </c>
      <c r="BE17" s="336"/>
      <c r="BF17" s="336"/>
    </row>
    <row r="18" spans="1:58" x14ac:dyDescent="0.25">
      <c r="D18" s="213"/>
    </row>
    <row r="19" spans="1:58" x14ac:dyDescent="0.25">
      <c r="D19" s="213"/>
    </row>
  </sheetData>
  <sheetProtection sheet="1" objects="1" scenarios="1"/>
  <protectedRanges>
    <protectedRange sqref="D4:G4 I4:J4" name="Bereik1"/>
    <protectedRange sqref="H4 L4:R4 T4:Z4 AB4:AH4 AJ4:AP4 AR4:AX4 AZ4:BF4" name="Bereik1_1_1"/>
    <protectedRange sqref="AR5:AR6 AZ5:AZ6 AZ8 AR8 AJ8 AB8 T8 L8 D8 D5:D6 L5:L6 T5:T6 AB5:AB6 AJ5:AJ6" name="Bereik1_1"/>
  </protectedRanges>
  <mergeCells count="10">
    <mergeCell ref="AB3:AH3"/>
    <mergeCell ref="AJ3:AP3"/>
    <mergeCell ref="AR3:AX3"/>
    <mergeCell ref="AZ3:BF3"/>
    <mergeCell ref="T3:Z3"/>
    <mergeCell ref="A1:J2"/>
    <mergeCell ref="D3:J3"/>
    <mergeCell ref="L3:R3"/>
    <mergeCell ref="A5:A17"/>
    <mergeCell ref="B5:B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9B33B-000D-4219-9B4D-2E8F5BF81FF5}">
  <sheetPr codeName="Sheet2">
    <tabColor rgb="FFB1003B"/>
  </sheetPr>
  <dimension ref="B2:O29"/>
  <sheetViews>
    <sheetView showGridLines="0" zoomScale="115" zoomScaleNormal="115" workbookViewId="0"/>
  </sheetViews>
  <sheetFormatPr defaultRowHeight="21.75" x14ac:dyDescent="0.6"/>
  <cols>
    <col min="1" max="3" width="3.7109375" customWidth="1"/>
    <col min="4" max="4" width="44.140625" style="172" bestFit="1" customWidth="1"/>
    <col min="9" max="9" width="27" customWidth="1"/>
    <col min="10" max="10" width="3.7109375" customWidth="1"/>
  </cols>
  <sheetData>
    <row r="2" spans="2:15" ht="30.75" x14ac:dyDescent="0.25">
      <c r="B2" s="542" t="s">
        <v>6</v>
      </c>
      <c r="C2" s="542"/>
      <c r="D2" s="542"/>
      <c r="E2" s="542"/>
      <c r="F2" s="542"/>
      <c r="G2" s="542"/>
      <c r="H2" s="542"/>
      <c r="I2" s="542"/>
      <c r="J2" s="542"/>
      <c r="K2" s="174"/>
      <c r="L2" s="174"/>
      <c r="M2" s="174"/>
      <c r="N2" s="174"/>
      <c r="O2" s="174"/>
    </row>
    <row r="3" spans="2:15" ht="14.45" customHeight="1" x14ac:dyDescent="0.25">
      <c r="B3" s="178"/>
      <c r="C3" s="453"/>
      <c r="D3" s="179"/>
      <c r="E3" s="179"/>
      <c r="F3" s="179"/>
      <c r="G3" s="179"/>
      <c r="H3" s="179"/>
      <c r="I3" s="179"/>
      <c r="J3" s="180"/>
      <c r="K3" s="174"/>
      <c r="L3" s="174"/>
      <c r="M3" s="174"/>
      <c r="N3" s="174"/>
      <c r="O3" s="174"/>
    </row>
    <row r="4" spans="2:15" ht="15" x14ac:dyDescent="0.25">
      <c r="B4" s="181"/>
      <c r="D4"/>
      <c r="J4" s="182"/>
    </row>
    <row r="5" spans="2:15" x14ac:dyDescent="0.6">
      <c r="B5" s="181"/>
      <c r="D5" s="175" t="s">
        <v>28</v>
      </c>
      <c r="E5" s="539"/>
      <c r="F5" s="539"/>
      <c r="G5" s="539"/>
      <c r="H5" s="539"/>
      <c r="I5" s="539"/>
      <c r="J5" s="182"/>
    </row>
    <row r="6" spans="2:15" x14ac:dyDescent="0.6">
      <c r="B6" s="181"/>
      <c r="D6" s="175" t="s">
        <v>29</v>
      </c>
      <c r="E6" s="539"/>
      <c r="F6" s="539"/>
      <c r="G6" s="539"/>
      <c r="H6" s="539"/>
      <c r="I6" s="539"/>
      <c r="J6" s="182"/>
    </row>
    <row r="7" spans="2:15" x14ac:dyDescent="0.6">
      <c r="B7" s="181"/>
      <c r="D7" s="175" t="s">
        <v>30</v>
      </c>
      <c r="E7" s="539"/>
      <c r="F7" s="539"/>
      <c r="G7" s="539"/>
      <c r="H7" s="539"/>
      <c r="I7" s="539"/>
      <c r="J7" s="182"/>
    </row>
    <row r="8" spans="2:15" x14ac:dyDescent="0.6">
      <c r="B8" s="181"/>
      <c r="D8" s="175" t="s">
        <v>31</v>
      </c>
      <c r="E8" s="539"/>
      <c r="F8" s="539"/>
      <c r="G8" s="539"/>
      <c r="H8" s="539"/>
      <c r="I8" s="539"/>
      <c r="J8" s="182"/>
    </row>
    <row r="9" spans="2:15" x14ac:dyDescent="0.6">
      <c r="B9" s="181"/>
      <c r="D9" s="175" t="s">
        <v>32</v>
      </c>
      <c r="E9" s="539"/>
      <c r="F9" s="539"/>
      <c r="G9" s="539"/>
      <c r="H9" s="539"/>
      <c r="I9" s="539"/>
      <c r="J9" s="182"/>
    </row>
    <row r="10" spans="2:15" x14ac:dyDescent="0.6">
      <c r="B10" s="181"/>
      <c r="D10" s="175" t="s">
        <v>33</v>
      </c>
      <c r="E10" s="539"/>
      <c r="F10" s="539"/>
      <c r="G10" s="539"/>
      <c r="H10" s="539"/>
      <c r="I10" s="539"/>
      <c r="J10" s="182"/>
    </row>
    <row r="11" spans="2:15" x14ac:dyDescent="0.6">
      <c r="B11" s="181"/>
      <c r="D11" s="175" t="s">
        <v>34</v>
      </c>
      <c r="E11" s="539"/>
      <c r="F11" s="539"/>
      <c r="G11" s="539"/>
      <c r="H11" s="539"/>
      <c r="I11" s="539"/>
      <c r="J11" s="182"/>
    </row>
    <row r="12" spans="2:15" x14ac:dyDescent="0.6">
      <c r="B12" s="181"/>
      <c r="J12" s="182"/>
    </row>
    <row r="13" spans="2:15" x14ac:dyDescent="0.6">
      <c r="B13" s="452"/>
      <c r="C13" s="330" t="s">
        <v>35</v>
      </c>
      <c r="D13" s="330" t="s">
        <v>36</v>
      </c>
      <c r="E13" s="541"/>
      <c r="F13" s="541"/>
      <c r="G13" s="541"/>
      <c r="H13" s="541"/>
      <c r="I13" s="205" t="s">
        <v>37</v>
      </c>
      <c r="J13" s="182"/>
    </row>
    <row r="14" spans="2:15" x14ac:dyDescent="0.6">
      <c r="B14" s="452"/>
      <c r="C14" s="454"/>
      <c r="D14" s="176" t="s">
        <v>823</v>
      </c>
      <c r="E14" s="540" t="s">
        <v>38</v>
      </c>
      <c r="F14" s="540"/>
      <c r="G14" s="540"/>
      <c r="H14" s="540"/>
      <c r="I14" s="331" t="s">
        <v>39</v>
      </c>
      <c r="J14" s="182"/>
    </row>
    <row r="15" spans="2:15" x14ac:dyDescent="0.6">
      <c r="B15" s="452"/>
      <c r="C15" s="454">
        <v>1</v>
      </c>
      <c r="D15" s="268" t="s">
        <v>40</v>
      </c>
      <c r="E15" s="540" t="s">
        <v>38</v>
      </c>
      <c r="F15" s="540"/>
      <c r="G15" s="540"/>
      <c r="H15" s="540"/>
      <c r="I15" s="331" t="s">
        <v>41</v>
      </c>
      <c r="J15" s="182"/>
    </row>
    <row r="16" spans="2:15" ht="19.899999999999999" customHeight="1" x14ac:dyDescent="0.6">
      <c r="B16" s="452"/>
      <c r="C16" s="454">
        <v>2</v>
      </c>
      <c r="D16" s="268" t="s">
        <v>42</v>
      </c>
      <c r="E16" s="540" t="s">
        <v>38</v>
      </c>
      <c r="F16" s="540"/>
      <c r="G16" s="540"/>
      <c r="H16" s="540"/>
      <c r="I16" s="331" t="s">
        <v>41</v>
      </c>
      <c r="J16" s="182"/>
    </row>
    <row r="17" spans="2:10" x14ac:dyDescent="0.6">
      <c r="B17" s="452"/>
      <c r="C17" s="454">
        <v>3</v>
      </c>
      <c r="D17" s="268" t="s">
        <v>43</v>
      </c>
      <c r="E17" s="540" t="s">
        <v>38</v>
      </c>
      <c r="F17" s="540"/>
      <c r="G17" s="540"/>
      <c r="H17" s="540"/>
      <c r="I17" s="331" t="s">
        <v>39</v>
      </c>
      <c r="J17" s="182"/>
    </row>
    <row r="18" spans="2:10" x14ac:dyDescent="0.6">
      <c r="B18" s="452"/>
      <c r="C18" s="454">
        <v>4</v>
      </c>
      <c r="D18" s="177" t="s">
        <v>44</v>
      </c>
      <c r="E18" s="540" t="s">
        <v>38</v>
      </c>
      <c r="F18" s="540"/>
      <c r="G18" s="540"/>
      <c r="H18" s="540"/>
      <c r="I18" s="331" t="s">
        <v>39</v>
      </c>
      <c r="J18" s="182"/>
    </row>
    <row r="19" spans="2:10" x14ac:dyDescent="0.6">
      <c r="B19" s="452"/>
      <c r="C19" s="454">
        <v>5</v>
      </c>
      <c r="D19" s="176" t="s">
        <v>45</v>
      </c>
      <c r="E19" s="540"/>
      <c r="F19" s="540"/>
      <c r="G19" s="540"/>
      <c r="H19" s="540"/>
      <c r="I19" s="331" t="s">
        <v>41</v>
      </c>
      <c r="J19" s="182"/>
    </row>
    <row r="20" spans="2:10" x14ac:dyDescent="0.6">
      <c r="B20" s="452"/>
      <c r="C20" s="454"/>
      <c r="D20" s="176" t="s">
        <v>46</v>
      </c>
      <c r="E20" s="540"/>
      <c r="F20" s="540"/>
      <c r="G20" s="540"/>
      <c r="H20" s="540"/>
      <c r="I20" s="331" t="s">
        <v>39</v>
      </c>
      <c r="J20" s="182"/>
    </row>
    <row r="21" spans="2:10" x14ac:dyDescent="0.6">
      <c r="B21" s="452"/>
      <c r="C21" s="454">
        <v>6</v>
      </c>
      <c r="D21" s="176" t="s">
        <v>47</v>
      </c>
      <c r="E21" s="540"/>
      <c r="F21" s="540"/>
      <c r="G21" s="540"/>
      <c r="H21" s="540"/>
      <c r="I21" s="331" t="s">
        <v>41</v>
      </c>
      <c r="J21" s="182"/>
    </row>
    <row r="22" spans="2:10" x14ac:dyDescent="0.6">
      <c r="B22" s="452"/>
      <c r="C22" s="454"/>
      <c r="D22" s="176" t="s">
        <v>48</v>
      </c>
      <c r="E22" s="540"/>
      <c r="F22" s="540"/>
      <c r="G22" s="540"/>
      <c r="H22" s="540"/>
      <c r="I22" s="331" t="s">
        <v>39</v>
      </c>
      <c r="J22" s="182"/>
    </row>
    <row r="23" spans="2:10" ht="19.899999999999999" customHeight="1" x14ac:dyDescent="0.6">
      <c r="B23" s="452"/>
      <c r="C23" s="454">
        <v>7</v>
      </c>
      <c r="D23" s="176" t="s">
        <v>49</v>
      </c>
      <c r="E23" s="540"/>
      <c r="F23" s="540"/>
      <c r="G23" s="540"/>
      <c r="H23" s="540"/>
      <c r="I23" s="331" t="s">
        <v>41</v>
      </c>
      <c r="J23" s="182"/>
    </row>
    <row r="24" spans="2:10" ht="19.899999999999999" customHeight="1" x14ac:dyDescent="0.6">
      <c r="B24" s="452"/>
      <c r="C24" s="454">
        <v>8</v>
      </c>
      <c r="D24" s="176" t="s">
        <v>50</v>
      </c>
      <c r="E24" s="540"/>
      <c r="F24" s="540"/>
      <c r="G24" s="540"/>
      <c r="H24" s="540"/>
      <c r="I24" s="331" t="s">
        <v>41</v>
      </c>
      <c r="J24" s="182"/>
    </row>
    <row r="25" spans="2:10" x14ac:dyDescent="0.6">
      <c r="B25" s="452"/>
      <c r="C25" s="454"/>
      <c r="D25" s="177" t="s">
        <v>51</v>
      </c>
      <c r="E25" s="540"/>
      <c r="F25" s="540"/>
      <c r="G25" s="540"/>
      <c r="H25" s="540"/>
      <c r="I25" s="331" t="s">
        <v>39</v>
      </c>
      <c r="J25" s="182"/>
    </row>
    <row r="26" spans="2:10" x14ac:dyDescent="0.6">
      <c r="B26" s="452"/>
      <c r="C26" s="454"/>
      <c r="D26" s="176" t="s">
        <v>52</v>
      </c>
      <c r="E26" s="540"/>
      <c r="F26" s="540"/>
      <c r="G26" s="540"/>
      <c r="H26" s="540"/>
      <c r="I26" s="331" t="s">
        <v>39</v>
      </c>
      <c r="J26" s="182"/>
    </row>
    <row r="27" spans="2:10" x14ac:dyDescent="0.6">
      <c r="B27" s="183"/>
      <c r="C27" s="185"/>
      <c r="D27" s="184"/>
      <c r="E27" s="185"/>
      <c r="F27" s="185"/>
      <c r="G27" s="185"/>
      <c r="H27" s="185"/>
      <c r="I27" s="185"/>
      <c r="J27" s="186"/>
    </row>
    <row r="29" spans="2:10" ht="19.5" x14ac:dyDescent="0.55000000000000004">
      <c r="D29" s="173"/>
    </row>
  </sheetData>
  <sheetProtection sheet="1" objects="1" scenarios="1"/>
  <mergeCells count="22">
    <mergeCell ref="E5:I5"/>
    <mergeCell ref="E6:I6"/>
    <mergeCell ref="E7:I7"/>
    <mergeCell ref="E9:I9"/>
    <mergeCell ref="B2:J2"/>
    <mergeCell ref="E8:I8"/>
    <mergeCell ref="E10:I10"/>
    <mergeCell ref="E11:I11"/>
    <mergeCell ref="E26:H26"/>
    <mergeCell ref="E19:H19"/>
    <mergeCell ref="E20:H20"/>
    <mergeCell ref="E18:H18"/>
    <mergeCell ref="E21:H21"/>
    <mergeCell ref="E24:H24"/>
    <mergeCell ref="E14:H14"/>
    <mergeCell ref="E15:H15"/>
    <mergeCell ref="E16:H16"/>
    <mergeCell ref="E17:H17"/>
    <mergeCell ref="E23:H23"/>
    <mergeCell ref="E25:H25"/>
    <mergeCell ref="E13:H13"/>
    <mergeCell ref="E22:H22"/>
  </mergeCells>
  <conditionalFormatting sqref="E14:I26">
    <cfRule type="cellIs" dxfId="2" priority="1" operator="equal">
      <formula>"Not applicable tool"</formula>
    </cfRule>
    <cfRule type="cellIs" dxfId="1" priority="2" operator="equal">
      <formula>"Applicable tool"</formula>
    </cfRule>
    <cfRule type="cellIs" dxfId="0" priority="3" operator="equal">
      <formula>"Mandatory tool"</formula>
    </cfRule>
  </conditionalFormatting>
  <dataValidations count="1">
    <dataValidation type="list" allowBlank="1" showInputMessage="1" showErrorMessage="1" sqref="E14:H26" xr:uid="{DF4100FE-D847-439B-80DA-15F4A4D7BF5D}">
      <formula1>"Mandatory tool, Applicable tool, Not applicable tool"</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25A8F-8776-4580-9485-FF8CA7B7F318}">
  <sheetPr codeName="Sheet19">
    <tabColor rgb="FFEE7402"/>
  </sheetPr>
  <dimension ref="A1:G16"/>
  <sheetViews>
    <sheetView showGridLines="0" zoomScaleNormal="100" workbookViewId="0"/>
  </sheetViews>
  <sheetFormatPr defaultColWidth="8.85546875" defaultRowHeight="15" x14ac:dyDescent="0.25"/>
  <cols>
    <col min="1" max="1" width="2.7109375" style="25" customWidth="1"/>
    <col min="2" max="2" width="46.85546875" style="25" customWidth="1"/>
    <col min="3" max="3" width="44.42578125" style="25" customWidth="1"/>
    <col min="4" max="7" width="30.7109375" style="25" customWidth="1"/>
    <col min="8" max="16384" width="8.85546875" style="25"/>
  </cols>
  <sheetData>
    <row r="1" spans="1:7" ht="14.45" customHeight="1" x14ac:dyDescent="0.25">
      <c r="A1" s="213"/>
      <c r="B1" s="548" t="s">
        <v>800</v>
      </c>
      <c r="C1" s="549"/>
      <c r="D1" s="549"/>
      <c r="E1" s="549"/>
      <c r="F1" s="549"/>
      <c r="G1" s="550"/>
    </row>
    <row r="2" spans="1:7" ht="14.45" customHeight="1" x14ac:dyDescent="0.25">
      <c r="A2" s="213"/>
      <c r="B2" s="551"/>
      <c r="C2" s="552"/>
      <c r="D2" s="552"/>
      <c r="E2" s="552"/>
      <c r="F2" s="552"/>
      <c r="G2" s="553"/>
    </row>
    <row r="3" spans="1:7" ht="24" customHeight="1" x14ac:dyDescent="0.25">
      <c r="A3" s="213"/>
      <c r="B3" s="560" t="s">
        <v>801</v>
      </c>
      <c r="C3" s="561"/>
      <c r="D3" s="561"/>
      <c r="E3" s="561"/>
      <c r="F3" s="561"/>
      <c r="G3" s="562"/>
    </row>
    <row r="4" spans="1:7" ht="24" customHeight="1" x14ac:dyDescent="0.25">
      <c r="A4" s="213"/>
      <c r="B4" s="563"/>
      <c r="C4" s="564"/>
      <c r="D4" s="564"/>
      <c r="E4" s="564"/>
      <c r="F4" s="564"/>
      <c r="G4" s="565"/>
    </row>
    <row r="5" spans="1:7" ht="14.45" customHeight="1" x14ac:dyDescent="0.25">
      <c r="A5" s="213"/>
      <c r="B5" s="620" t="s">
        <v>654</v>
      </c>
      <c r="C5" s="621"/>
      <c r="D5" s="621"/>
      <c r="E5" s="621"/>
      <c r="F5" s="621"/>
      <c r="G5" s="622"/>
    </row>
    <row r="6" spans="1:7" ht="14.45" customHeight="1" x14ac:dyDescent="0.25">
      <c r="A6" s="213"/>
      <c r="B6" s="623"/>
      <c r="C6" s="624"/>
      <c r="D6" s="624"/>
      <c r="E6" s="624"/>
      <c r="F6" s="624"/>
      <c r="G6" s="625"/>
    </row>
    <row r="7" spans="1:7" ht="14.45" customHeight="1" x14ac:dyDescent="0.25">
      <c r="A7" s="213"/>
      <c r="B7" s="626"/>
      <c r="C7" s="627"/>
      <c r="D7" s="627"/>
      <c r="E7" s="627"/>
      <c r="F7" s="627"/>
      <c r="G7" s="628"/>
    </row>
    <row r="8" spans="1:7" ht="19.5" x14ac:dyDescent="0.25">
      <c r="A8" s="213"/>
      <c r="B8" s="188" t="s">
        <v>655</v>
      </c>
      <c r="C8" s="88" t="s">
        <v>341</v>
      </c>
      <c r="D8" s="89" t="s">
        <v>435</v>
      </c>
      <c r="E8" s="89" t="s">
        <v>436</v>
      </c>
      <c r="F8" s="89" t="s">
        <v>437</v>
      </c>
      <c r="G8" s="89" t="s">
        <v>438</v>
      </c>
    </row>
    <row r="9" spans="1:7" ht="78" x14ac:dyDescent="0.25">
      <c r="A9" s="213"/>
      <c r="B9" s="187" t="s">
        <v>656</v>
      </c>
      <c r="C9" s="148" t="s">
        <v>657</v>
      </c>
      <c r="D9" s="189" t="s">
        <v>398</v>
      </c>
      <c r="E9" s="189" t="s">
        <v>409</v>
      </c>
      <c r="F9" s="190" t="s">
        <v>400</v>
      </c>
      <c r="G9" s="190" t="s">
        <v>658</v>
      </c>
    </row>
    <row r="10" spans="1:7" ht="58.5" x14ac:dyDescent="0.25">
      <c r="A10" s="213"/>
      <c r="B10" s="187" t="s">
        <v>659</v>
      </c>
      <c r="C10" s="148" t="s">
        <v>660</v>
      </c>
      <c r="D10" s="191" t="s">
        <v>398</v>
      </c>
      <c r="E10" s="189" t="s">
        <v>661</v>
      </c>
      <c r="F10" s="190" t="s">
        <v>662</v>
      </c>
      <c r="G10" s="189" t="s">
        <v>663</v>
      </c>
    </row>
    <row r="11" spans="1:7" ht="39" x14ac:dyDescent="0.25">
      <c r="A11" s="213"/>
      <c r="B11" s="187" t="s">
        <v>664</v>
      </c>
      <c r="C11" s="148"/>
      <c r="D11" s="189" t="s">
        <v>665</v>
      </c>
      <c r="E11" s="189" t="s">
        <v>661</v>
      </c>
      <c r="F11" s="190" t="s">
        <v>662</v>
      </c>
      <c r="G11" s="189" t="s">
        <v>663</v>
      </c>
    </row>
    <row r="12" spans="1:7" ht="175.5" x14ac:dyDescent="0.25">
      <c r="A12" s="213"/>
      <c r="B12" s="187" t="s">
        <v>666</v>
      </c>
      <c r="C12" s="148" t="s">
        <v>667</v>
      </c>
      <c r="D12" s="189" t="s">
        <v>668</v>
      </c>
      <c r="E12" s="189" t="s">
        <v>669</v>
      </c>
      <c r="F12" s="190" t="s">
        <v>670</v>
      </c>
      <c r="G12" s="189" t="s">
        <v>671</v>
      </c>
    </row>
    <row r="13" spans="1:7" ht="78" x14ac:dyDescent="0.25">
      <c r="A13" s="213"/>
      <c r="B13" s="187" t="s">
        <v>672</v>
      </c>
      <c r="C13" s="148" t="s">
        <v>673</v>
      </c>
      <c r="D13" s="191" t="s">
        <v>398</v>
      </c>
      <c r="E13" s="189" t="s">
        <v>674</v>
      </c>
      <c r="F13" s="190" t="s">
        <v>675</v>
      </c>
      <c r="G13" s="191" t="s">
        <v>503</v>
      </c>
    </row>
    <row r="14" spans="1:7" ht="58.5" x14ac:dyDescent="0.25">
      <c r="A14" s="213"/>
      <c r="B14" s="187" t="s">
        <v>676</v>
      </c>
      <c r="C14" s="148" t="s">
        <v>677</v>
      </c>
      <c r="D14" s="191" t="s">
        <v>665</v>
      </c>
      <c r="E14" s="189" t="s">
        <v>661</v>
      </c>
      <c r="F14" s="190" t="s">
        <v>678</v>
      </c>
      <c r="G14" s="191" t="s">
        <v>679</v>
      </c>
    </row>
    <row r="15" spans="1:7" ht="78" x14ac:dyDescent="0.25">
      <c r="A15" s="213"/>
      <c r="B15" s="187" t="s">
        <v>680</v>
      </c>
      <c r="C15" s="148" t="s">
        <v>681</v>
      </c>
      <c r="D15" s="191" t="s">
        <v>682</v>
      </c>
      <c r="E15" s="189" t="s">
        <v>683</v>
      </c>
      <c r="F15" s="190" t="s">
        <v>684</v>
      </c>
      <c r="G15" s="191" t="s">
        <v>685</v>
      </c>
    </row>
    <row r="16" spans="1:7" x14ac:dyDescent="0.25">
      <c r="A16" s="213"/>
    </row>
  </sheetData>
  <sheetProtection sheet="1" objects="1" scenarios="1"/>
  <mergeCells count="3">
    <mergeCell ref="B1:G2"/>
    <mergeCell ref="B5:G7"/>
    <mergeCell ref="B3:G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1170-38DF-488D-9E2B-61B201C81E96}">
  <sheetPr codeName="Sheet20">
    <tabColor rgb="FFBAD9D4"/>
  </sheetPr>
  <dimension ref="A1:H10"/>
  <sheetViews>
    <sheetView zoomScale="85" zoomScaleNormal="85" zoomScaleSheetLayoutView="100" workbookViewId="0">
      <selection sqref="A1:H2"/>
    </sheetView>
  </sheetViews>
  <sheetFormatPr defaultColWidth="8.85546875" defaultRowHeight="15" x14ac:dyDescent="0.25"/>
  <cols>
    <col min="1" max="1" width="24.5703125" style="25" customWidth="1"/>
    <col min="2" max="2" width="50" style="25" customWidth="1"/>
    <col min="3" max="3" width="62.85546875" style="25" customWidth="1"/>
    <col min="4" max="8" width="12.7109375" style="25" customWidth="1"/>
    <col min="9" max="16384" width="8.85546875" style="25"/>
  </cols>
  <sheetData>
    <row r="1" spans="1:8" x14ac:dyDescent="0.25">
      <c r="A1" s="567" t="s">
        <v>802</v>
      </c>
      <c r="B1" s="567"/>
      <c r="C1" s="567"/>
      <c r="D1" s="567"/>
      <c r="E1" s="567"/>
      <c r="F1" s="567"/>
      <c r="G1" s="567"/>
      <c r="H1" s="567"/>
    </row>
    <row r="2" spans="1:8" x14ac:dyDescent="0.25">
      <c r="A2" s="567"/>
      <c r="B2" s="567"/>
      <c r="C2" s="567"/>
      <c r="D2" s="567"/>
      <c r="E2" s="567"/>
      <c r="F2" s="567"/>
      <c r="G2" s="567"/>
      <c r="H2" s="567"/>
    </row>
    <row r="3" spans="1:8" ht="39" x14ac:dyDescent="0.25">
      <c r="A3" s="272" t="s">
        <v>317</v>
      </c>
      <c r="B3" s="276" t="s">
        <v>318</v>
      </c>
      <c r="C3" s="276" t="s">
        <v>319</v>
      </c>
      <c r="D3" s="276" t="s">
        <v>58</v>
      </c>
      <c r="E3" s="448" t="s">
        <v>66</v>
      </c>
      <c r="F3" s="448" t="s">
        <v>70</v>
      </c>
      <c r="G3" s="448" t="s">
        <v>792</v>
      </c>
      <c r="H3" s="449" t="s">
        <v>78</v>
      </c>
    </row>
    <row r="4" spans="1:8" ht="39.6" customHeight="1" x14ac:dyDescent="0.25">
      <c r="A4" s="629" t="s">
        <v>330</v>
      </c>
      <c r="B4" s="274" t="str">
        <f>'CCCD Monitoring Framework'!C70</f>
        <v>Families have an increased income</v>
      </c>
      <c r="C4" s="275" t="str">
        <f>'CCCD Monitoring Framework'!D70</f>
        <v>Average score on the questions: I am able to generate sufficient income to cater for the basic needs of my family (Q1).</v>
      </c>
      <c r="D4" s="327"/>
      <c r="E4" s="328"/>
      <c r="F4" s="328"/>
      <c r="G4" s="328"/>
      <c r="H4" s="328"/>
    </row>
    <row r="5" spans="1:8" ht="58.5" x14ac:dyDescent="0.25">
      <c r="A5" s="629"/>
      <c r="B5" s="192" t="str">
        <f>'CCCD Monitoring Framework'!C71</f>
        <v>Diversified and sufficient food production</v>
      </c>
      <c r="C5" s="149" t="str">
        <f>'CCCD Monitoring Framework'!D71</f>
        <v>Average score on the questions: The production of annual crops and cash crops provide food for my farmer household family (Q2).</v>
      </c>
      <c r="D5" s="326"/>
      <c r="E5" s="328"/>
      <c r="F5" s="328"/>
      <c r="G5" s="328"/>
      <c r="H5" s="328"/>
    </row>
    <row r="6" spans="1:8" ht="39.6" customHeight="1" x14ac:dyDescent="0.25">
      <c r="A6" s="629"/>
      <c r="B6" s="192" t="str">
        <f>'CCCD Monitoring Framework'!C71</f>
        <v>Diversified and sufficient food production</v>
      </c>
      <c r="C6" s="149" t="str">
        <f>'CCCD Monitoring Framework'!D72</f>
        <v>Average score on the questions: The number of livestock on my farm is….. (Q3).</v>
      </c>
      <c r="D6" s="326"/>
      <c r="E6" s="328"/>
      <c r="F6" s="328"/>
      <c r="G6" s="328"/>
      <c r="H6" s="328"/>
    </row>
    <row r="7" spans="1:8" ht="39.6" customHeight="1" x14ac:dyDescent="0.25">
      <c r="A7" s="629"/>
      <c r="B7" s="192" t="str">
        <f>'CCCD Monitoring Framework'!C71</f>
        <v>Diversified and sufficient food production</v>
      </c>
      <c r="C7" s="194" t="str">
        <f>'CCCD Monitoring Framework'!D73</f>
        <v>Average score on the questions: Diversification on my farms has … (Q4).</v>
      </c>
      <c r="D7" s="326"/>
      <c r="E7" s="328"/>
      <c r="F7" s="328"/>
      <c r="G7" s="328"/>
      <c r="H7" s="328"/>
    </row>
    <row r="8" spans="1:8" ht="58.5" x14ac:dyDescent="0.25">
      <c r="A8" s="629"/>
      <c r="B8" s="193" t="str">
        <f>'CCCD Monitoring Framework'!C75</f>
        <v>Community members have access to loan, business services and inputs (for their businesses)</v>
      </c>
      <c r="C8" s="194" t="str">
        <f>'CCCD Monitoring Framework'!D75</f>
        <v>Average score on the questions: I have all the relevant skills and knowledge needed to run my farm/ business (Q5).</v>
      </c>
      <c r="D8" s="326"/>
      <c r="E8" s="328"/>
      <c r="F8" s="328"/>
      <c r="G8" s="328"/>
      <c r="H8" s="328"/>
    </row>
    <row r="9" spans="1:8" ht="39" x14ac:dyDescent="0.25">
      <c r="A9" s="629"/>
      <c r="B9" s="192" t="str">
        <f>'CCCD Monitoring Framework'!C79</f>
        <v>Household members fulfil their role in taking care of the household</v>
      </c>
      <c r="C9" s="149" t="str">
        <f>'CCCD Monitoring Framework'!D79</f>
        <v>Average score on the questions: In our household, our collaboration is … (Q6).</v>
      </c>
      <c r="D9" s="324"/>
      <c r="E9" s="328"/>
      <c r="F9" s="328"/>
      <c r="G9" s="328"/>
      <c r="H9" s="328"/>
    </row>
    <row r="10" spans="1:8" ht="39" x14ac:dyDescent="0.25">
      <c r="A10" s="629"/>
      <c r="B10" s="192" t="str">
        <f>'CCCD Monitoring Framework'!C79</f>
        <v>Household members fulfil their role in taking care of the household</v>
      </c>
      <c r="C10" s="194" t="str">
        <f>'CCCD Monitoring Framework'!D80</f>
        <v>Average score on the questions: With regards to the decision-making at the household level, I feel … (Q7).</v>
      </c>
      <c r="D10" s="324"/>
      <c r="E10" s="328"/>
      <c r="F10" s="328"/>
      <c r="G10" s="328"/>
      <c r="H10" s="328"/>
    </row>
  </sheetData>
  <sheetProtection sheet="1" objects="1" scenarios="1"/>
  <protectedRanges>
    <protectedRange sqref="D3" name="Bereik1_1_2_3"/>
    <protectedRange sqref="D4:D10" name="Bereik1_1_2_4"/>
  </protectedRanges>
  <mergeCells count="2">
    <mergeCell ref="A4:A10"/>
    <mergeCell ref="A1:H2"/>
  </mergeCells>
  <phoneticPr fontId="3" type="noConversion"/>
  <pageMargins left="0.7" right="0.7" top="0.75" bottom="0.75" header="0.3" footer="0.3"/>
  <pageSetup paperSize="9" orientation="portrait" r:id="rId1"/>
  <ignoredErrors>
    <ignoredError sqref="B4 B8:C10 B6:B7" calculatedColumn="1"/>
  </ignoredErrors>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B7EBB-8B3F-4F84-98C4-6F95BE1AE75D}">
  <sheetPr codeName="Sheet21">
    <tabColor rgb="FFEE7402"/>
  </sheetPr>
  <dimension ref="B1:G15"/>
  <sheetViews>
    <sheetView showGridLines="0" zoomScale="85" zoomScaleNormal="85" workbookViewId="0"/>
  </sheetViews>
  <sheetFormatPr defaultColWidth="8.85546875" defaultRowHeight="15" x14ac:dyDescent="0.25"/>
  <cols>
    <col min="1" max="1" width="2.7109375" style="213" customWidth="1"/>
    <col min="2" max="2" width="45.5703125" style="213" bestFit="1" customWidth="1"/>
    <col min="3" max="3" width="45.5703125" style="213" customWidth="1"/>
    <col min="4" max="7" width="30.7109375" style="213" customWidth="1"/>
    <col min="8" max="16384" width="8.85546875" style="213"/>
  </cols>
  <sheetData>
    <row r="1" spans="2:7" ht="24" customHeight="1" x14ac:dyDescent="0.25">
      <c r="B1" s="548" t="s">
        <v>290</v>
      </c>
      <c r="C1" s="549"/>
      <c r="D1" s="549"/>
      <c r="E1" s="549"/>
      <c r="F1" s="549"/>
      <c r="G1" s="550"/>
    </row>
    <row r="2" spans="2:7" ht="24" customHeight="1" x14ac:dyDescent="0.25">
      <c r="B2" s="551"/>
      <c r="C2" s="552"/>
      <c r="D2" s="552"/>
      <c r="E2" s="552"/>
      <c r="F2" s="552"/>
      <c r="G2" s="553"/>
    </row>
    <row r="3" spans="2:7" ht="24" customHeight="1" x14ac:dyDescent="0.25">
      <c r="B3" s="560" t="s">
        <v>686</v>
      </c>
      <c r="C3" s="561"/>
      <c r="D3" s="561"/>
      <c r="E3" s="561"/>
      <c r="F3" s="561"/>
      <c r="G3" s="562"/>
    </row>
    <row r="4" spans="2:7" ht="24" customHeight="1" x14ac:dyDescent="0.25">
      <c r="B4" s="563"/>
      <c r="C4" s="564"/>
      <c r="D4" s="564"/>
      <c r="E4" s="564"/>
      <c r="F4" s="564"/>
      <c r="G4" s="565"/>
    </row>
    <row r="5" spans="2:7" ht="24" customHeight="1" x14ac:dyDescent="0.25">
      <c r="B5" s="630" t="s">
        <v>687</v>
      </c>
      <c r="C5" s="631"/>
      <c r="D5" s="631"/>
      <c r="E5" s="631"/>
      <c r="F5" s="631"/>
      <c r="G5" s="632"/>
    </row>
    <row r="6" spans="2:7" ht="24" customHeight="1" x14ac:dyDescent="0.25">
      <c r="B6" s="633"/>
      <c r="C6" s="634"/>
      <c r="D6" s="634"/>
      <c r="E6" s="634"/>
      <c r="F6" s="634"/>
      <c r="G6" s="635"/>
    </row>
    <row r="7" spans="2:7" ht="24" customHeight="1" x14ac:dyDescent="0.25">
      <c r="B7" s="633"/>
      <c r="C7" s="634"/>
      <c r="D7" s="634"/>
      <c r="E7" s="634"/>
      <c r="F7" s="634"/>
      <c r="G7" s="635"/>
    </row>
    <row r="8" spans="2:7" ht="24" customHeight="1" x14ac:dyDescent="0.25">
      <c r="B8" s="636"/>
      <c r="C8" s="637"/>
      <c r="D8" s="637"/>
      <c r="E8" s="637"/>
      <c r="F8" s="637"/>
      <c r="G8" s="638"/>
    </row>
    <row r="9" spans="2:7" ht="19.5" x14ac:dyDescent="0.25">
      <c r="B9" s="188" t="s">
        <v>655</v>
      </c>
      <c r="C9" s="188" t="s">
        <v>341</v>
      </c>
      <c r="D9" s="89" t="s">
        <v>435</v>
      </c>
      <c r="E9" s="89" t="s">
        <v>436</v>
      </c>
      <c r="F9" s="89" t="s">
        <v>437</v>
      </c>
      <c r="G9" s="89" t="s">
        <v>438</v>
      </c>
    </row>
    <row r="10" spans="2:7" ht="117" x14ac:dyDescent="0.25">
      <c r="B10" s="187" t="s">
        <v>688</v>
      </c>
      <c r="C10" s="332" t="s">
        <v>689</v>
      </c>
      <c r="D10" s="189" t="s">
        <v>690</v>
      </c>
      <c r="E10" s="189" t="s">
        <v>691</v>
      </c>
      <c r="F10" s="190" t="s">
        <v>692</v>
      </c>
      <c r="G10" s="190" t="s">
        <v>693</v>
      </c>
    </row>
    <row r="11" spans="2:7" ht="117" x14ac:dyDescent="0.25">
      <c r="B11" s="187" t="s">
        <v>694</v>
      </c>
      <c r="C11" s="332" t="s">
        <v>695</v>
      </c>
      <c r="D11" s="191" t="s">
        <v>398</v>
      </c>
      <c r="E11" s="191" t="s">
        <v>696</v>
      </c>
      <c r="F11" s="191" t="s">
        <v>697</v>
      </c>
      <c r="G11" s="191" t="s">
        <v>698</v>
      </c>
    </row>
    <row r="12" spans="2:7" ht="156" x14ac:dyDescent="0.25">
      <c r="B12" s="187" t="s">
        <v>699</v>
      </c>
      <c r="C12" s="332" t="s">
        <v>700</v>
      </c>
      <c r="D12" s="191" t="s">
        <v>398</v>
      </c>
      <c r="E12" s="191" t="s">
        <v>502</v>
      </c>
      <c r="F12" s="191" t="s">
        <v>400</v>
      </c>
      <c r="G12" s="191" t="s">
        <v>503</v>
      </c>
    </row>
    <row r="13" spans="2:7" ht="136.5" x14ac:dyDescent="0.25">
      <c r="B13" s="187" t="s">
        <v>701</v>
      </c>
      <c r="C13" s="332" t="s">
        <v>702</v>
      </c>
      <c r="D13" s="189" t="s">
        <v>398</v>
      </c>
      <c r="E13" s="191" t="s">
        <v>502</v>
      </c>
      <c r="F13" s="191" t="s">
        <v>703</v>
      </c>
      <c r="G13" s="190" t="s">
        <v>658</v>
      </c>
    </row>
    <row r="14" spans="2:7" ht="78" x14ac:dyDescent="0.25">
      <c r="B14" s="187" t="s">
        <v>704</v>
      </c>
      <c r="C14" s="332" t="s">
        <v>705</v>
      </c>
      <c r="D14" s="189" t="s">
        <v>398</v>
      </c>
      <c r="E14" s="191" t="s">
        <v>502</v>
      </c>
      <c r="F14" s="191" t="s">
        <v>703</v>
      </c>
      <c r="G14" s="190" t="s">
        <v>658</v>
      </c>
    </row>
    <row r="15" spans="2:7" ht="97.5" x14ac:dyDescent="0.25">
      <c r="B15" s="187" t="s">
        <v>706</v>
      </c>
      <c r="C15" s="332" t="s">
        <v>707</v>
      </c>
      <c r="D15" s="189" t="s">
        <v>398</v>
      </c>
      <c r="E15" s="191" t="s">
        <v>502</v>
      </c>
      <c r="F15" s="191" t="s">
        <v>703</v>
      </c>
      <c r="G15" s="190" t="s">
        <v>658</v>
      </c>
    </row>
  </sheetData>
  <sheetProtection sheet="1" objects="1" scenarios="1"/>
  <mergeCells count="3">
    <mergeCell ref="B1:G2"/>
    <mergeCell ref="B5:G8"/>
    <mergeCell ref="B3:G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ED13-8A89-443F-89BC-927DE4A04581}">
  <sheetPr codeName="Sheet22">
    <tabColor rgb="FFBAD9D4"/>
  </sheetPr>
  <dimension ref="A1:Q16"/>
  <sheetViews>
    <sheetView zoomScale="85" zoomScaleNormal="85"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8.85546875" defaultRowHeight="15" x14ac:dyDescent="0.25"/>
  <cols>
    <col min="1" max="1" width="29.140625" style="25" customWidth="1"/>
    <col min="2" max="2" width="51.5703125" style="25" customWidth="1"/>
    <col min="3" max="3" width="60.28515625" style="25" customWidth="1"/>
    <col min="4" max="17" width="12.7109375" style="25" customWidth="1"/>
    <col min="18" max="16384" width="8.85546875" style="25"/>
  </cols>
  <sheetData>
    <row r="1" spans="1:17" x14ac:dyDescent="0.25">
      <c r="A1" s="567" t="s">
        <v>708</v>
      </c>
      <c r="B1" s="567"/>
      <c r="C1" s="567"/>
      <c r="D1" s="567"/>
      <c r="E1" s="567"/>
    </row>
    <row r="2" spans="1:17" x14ac:dyDescent="0.25">
      <c r="A2" s="567"/>
      <c r="B2" s="567"/>
      <c r="C2" s="567"/>
      <c r="D2" s="567"/>
      <c r="E2" s="567"/>
    </row>
    <row r="3" spans="1:17" ht="39" x14ac:dyDescent="0.25">
      <c r="A3" s="165" t="s">
        <v>317</v>
      </c>
      <c r="B3" s="120" t="s">
        <v>318</v>
      </c>
      <c r="C3" s="121" t="s">
        <v>319</v>
      </c>
      <c r="D3" s="121" t="s">
        <v>58</v>
      </c>
      <c r="E3" s="441" t="s">
        <v>59</v>
      </c>
      <c r="F3" s="441" t="s">
        <v>68</v>
      </c>
      <c r="G3" s="441" t="s">
        <v>72</v>
      </c>
      <c r="H3" s="450" t="s">
        <v>76</v>
      </c>
    </row>
    <row r="4" spans="1:17" ht="39.6" customHeight="1" x14ac:dyDescent="0.25">
      <c r="A4" s="639" t="s">
        <v>332</v>
      </c>
      <c r="B4" s="376" t="str">
        <f>'CCCD Monitoring Framework'!C144</f>
        <v>Youth have increased opportunities for (self)employment</v>
      </c>
      <c r="C4" s="200" t="str">
        <f>'CCCD Monitoring Framework'!D144</f>
        <v>Average score on youth who rate the opportunities for self-employment in area where they live? (Q1.)</v>
      </c>
      <c r="D4" s="326"/>
      <c r="E4" s="319"/>
      <c r="F4" s="319"/>
      <c r="G4" s="319"/>
      <c r="H4" s="319"/>
    </row>
    <row r="5" spans="1:17" ht="35.25" customHeight="1" x14ac:dyDescent="0.25">
      <c r="A5" s="640"/>
      <c r="B5" s="376" t="str">
        <f>'CCCD Monitoring Framework'!C144</f>
        <v>Youth have increased opportunities for (self)employment</v>
      </c>
      <c r="C5" s="200" t="str">
        <f>'CCCD Monitoring Framework'!D145</f>
        <v>Average score on youth who see a future for themselves in the area they live in (Q2.)</v>
      </c>
      <c r="D5" s="324"/>
      <c r="E5" s="319"/>
      <c r="F5" s="319"/>
      <c r="G5" s="319"/>
      <c r="H5" s="319"/>
    </row>
    <row r="6" spans="1:17" ht="39" x14ac:dyDescent="0.25">
      <c r="A6" s="640"/>
      <c r="B6" s="376" t="str">
        <f>'CCCD Monitoring Framework'!C149</f>
        <v>Youth are more confident</v>
      </c>
      <c r="C6" s="200" t="str">
        <f>'CCCD Monitoring Framework'!D149</f>
        <v>Average score on how the voice of the youth is heard in the community (Q3.)</v>
      </c>
      <c r="D6" s="326"/>
      <c r="E6" s="319"/>
      <c r="F6" s="319"/>
      <c r="G6" s="319"/>
      <c r="H6" s="319"/>
    </row>
    <row r="7" spans="1:17" ht="39" x14ac:dyDescent="0.25">
      <c r="A7" s="640"/>
      <c r="B7" s="376" t="str">
        <f>'CCCD Monitoring Framework'!C141</f>
        <v>Youth are economically active/ have decent work</v>
      </c>
      <c r="C7" s="200" t="str">
        <f>'CCCD Monitoring Framework'!D143</f>
        <v>Average score on youth that say they generate sufficient income to cater for the basic needs of their family (Q4.)</v>
      </c>
      <c r="D7" s="326"/>
      <c r="E7" s="319"/>
      <c r="F7" s="319"/>
      <c r="G7" s="319"/>
      <c r="H7" s="319"/>
    </row>
    <row r="8" spans="1:17" ht="39.6" customHeight="1" x14ac:dyDescent="0.25">
      <c r="A8" s="640"/>
      <c r="B8" s="376" t="str">
        <f>'CCCD Monitoring Framework'!C149</f>
        <v>Youth are more confident</v>
      </c>
      <c r="C8" s="200" t="str">
        <f>'CCCD Monitoring Framework'!D150</f>
        <v>Average score on youth's confidence (Q5.)</v>
      </c>
      <c r="D8" s="326"/>
      <c r="E8" s="319"/>
      <c r="F8" s="319"/>
      <c r="G8" s="319"/>
      <c r="H8" s="319"/>
    </row>
    <row r="9" spans="1:17" ht="39" x14ac:dyDescent="0.25">
      <c r="A9" s="640"/>
      <c r="B9" s="376" t="str">
        <f>'CCCD Monitoring Framework'!C151</f>
        <v>Youth have relevant knowledge and skills (both technical and social)</v>
      </c>
      <c r="C9" s="200" t="str">
        <f>'CCCD Monitoring Framework'!D151</f>
        <v>Average score on relevant technical knowledge and skills for economic development (Q6.)</v>
      </c>
      <c r="D9" s="326"/>
      <c r="E9" s="319"/>
      <c r="F9" s="319"/>
      <c r="G9" s="319"/>
      <c r="H9" s="319"/>
    </row>
    <row r="10" spans="1:17" ht="39" x14ac:dyDescent="0.25">
      <c r="A10" s="640"/>
      <c r="B10" s="377" t="str">
        <f>'CCCD Monitoring Framework'!C151</f>
        <v>Youth have relevant knowledge and skills (both technical and social)</v>
      </c>
      <c r="C10" s="200" t="str">
        <f>'CCCD Monitoring Framework'!D152</f>
        <v>Average score on relevant social knowledge and skills for personal development (Q7.)</v>
      </c>
      <c r="D10" s="329"/>
      <c r="E10" s="319"/>
      <c r="F10" s="319"/>
      <c r="G10" s="319"/>
      <c r="H10" s="319"/>
    </row>
    <row r="11" spans="1:17" ht="39" x14ac:dyDescent="0.25">
      <c r="A11" s="641"/>
      <c r="B11" s="377" t="str">
        <f>'CCCD Monitoring Framework'!C140</f>
        <v>Youth play an important role in the positive transformation of the communities</v>
      </c>
      <c r="C11" s="234" t="str">
        <f>'CCCD Monitoring Framework'!D140</f>
        <v>Average score on Youth Statements</v>
      </c>
      <c r="D11" s="519" t="str">
        <f>IFERROR(AVERAGE(D4:D10),"")</f>
        <v/>
      </c>
      <c r="E11" s="520" t="str">
        <f>IFERROR(AVERAGE(E4:E10),"")</f>
        <v/>
      </c>
      <c r="F11" s="520" t="str">
        <f>IFERROR(AVERAGE(F4:F10),"")</f>
        <v/>
      </c>
      <c r="G11" s="520" t="str">
        <f>IFERROR(AVERAGE(G4:G10),"")</f>
        <v/>
      </c>
      <c r="H11" s="521" t="str">
        <f>IFERROR(AVERAGE(H4:H10),"")</f>
        <v/>
      </c>
    </row>
    <row r="14" spans="1:17" ht="39" x14ac:dyDescent="0.25">
      <c r="A14" s="165" t="s">
        <v>317</v>
      </c>
      <c r="B14" s="165" t="s">
        <v>318</v>
      </c>
      <c r="C14" s="165" t="s">
        <v>319</v>
      </c>
      <c r="D14" s="273" t="s">
        <v>65</v>
      </c>
      <c r="E14" s="273" t="s">
        <v>66</v>
      </c>
      <c r="F14" s="273" t="s">
        <v>67</v>
      </c>
      <c r="G14" s="273" t="s">
        <v>68</v>
      </c>
      <c r="H14" s="273" t="s">
        <v>69</v>
      </c>
      <c r="I14" s="273" t="s">
        <v>70</v>
      </c>
      <c r="J14" s="273" t="s">
        <v>71</v>
      </c>
      <c r="K14" s="273" t="s">
        <v>72</v>
      </c>
      <c r="L14" s="273" t="s">
        <v>73</v>
      </c>
      <c r="M14" s="273" t="s">
        <v>74</v>
      </c>
      <c r="N14" s="273" t="s">
        <v>75</v>
      </c>
      <c r="O14" s="273" t="s">
        <v>76</v>
      </c>
      <c r="P14" s="273" t="s">
        <v>77</v>
      </c>
      <c r="Q14" s="273" t="s">
        <v>78</v>
      </c>
    </row>
    <row r="15" spans="1:17" ht="39" x14ac:dyDescent="0.25">
      <c r="A15" s="639" t="s">
        <v>332</v>
      </c>
      <c r="B15" s="376" t="str">
        <f>'CCCD Monitoring Framework'!C141</f>
        <v>Youth are economically active/ have decent work</v>
      </c>
      <c r="C15" s="200" t="str">
        <f>'CCCD Monitoring Framework'!D141</f>
        <v># of youth who find employment</v>
      </c>
      <c r="D15" s="319"/>
      <c r="E15" s="319"/>
      <c r="F15" s="319"/>
      <c r="G15" s="319"/>
      <c r="H15" s="319"/>
      <c r="I15" s="319"/>
      <c r="J15" s="319"/>
      <c r="K15" s="319"/>
      <c r="L15" s="319"/>
      <c r="M15" s="319"/>
      <c r="N15" s="319"/>
      <c r="O15" s="319"/>
      <c r="P15" s="319"/>
      <c r="Q15" s="319"/>
    </row>
    <row r="16" spans="1:17" ht="39" x14ac:dyDescent="0.25">
      <c r="A16" s="641"/>
      <c r="B16" s="376" t="str">
        <f>'CCCD Monitoring Framework'!C141</f>
        <v>Youth are economically active/ have decent work</v>
      </c>
      <c r="C16" s="200" t="str">
        <f>'CCCD Monitoring Framework'!D142</f>
        <v># of youth who become self employed</v>
      </c>
      <c r="D16" s="319"/>
      <c r="E16" s="319"/>
      <c r="F16" s="319"/>
      <c r="G16" s="319"/>
      <c r="H16" s="319"/>
      <c r="I16" s="319"/>
      <c r="J16" s="319"/>
      <c r="K16" s="319"/>
      <c r="L16" s="319"/>
      <c r="M16" s="319"/>
      <c r="N16" s="319"/>
      <c r="O16" s="319"/>
      <c r="P16" s="319"/>
      <c r="Q16" s="319"/>
    </row>
  </sheetData>
  <sheetProtection sheet="1" objects="1" scenarios="1"/>
  <mergeCells count="3">
    <mergeCell ref="A1:E2"/>
    <mergeCell ref="A4:A11"/>
    <mergeCell ref="A15:A16"/>
  </mergeCells>
  <phoneticPr fontId="3" type="noConversion"/>
  <pageMargins left="0.7" right="0.7" top="0.75" bottom="0.75" header="0.3" footer="0.3"/>
  <pageSetup paperSize="9" orientation="portrait" r:id="rId1"/>
  <ignoredErrors>
    <ignoredError sqref="B11 B7 B4:B6 B8:B10 C11 C4:C10" calculatedColumn="1"/>
  </ignoredErrors>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BC2EE-2C18-4D2F-8F12-0452B5EC3C8F}">
  <sheetPr codeName="Sheet23">
    <tabColor rgb="FFBAD9D4"/>
  </sheetPr>
  <dimension ref="A1:Q15"/>
  <sheetViews>
    <sheetView zoomScale="85" zoomScaleNormal="85" workbookViewId="0">
      <selection sqref="A1:H2"/>
    </sheetView>
  </sheetViews>
  <sheetFormatPr defaultColWidth="8.85546875" defaultRowHeight="15" x14ac:dyDescent="0.25"/>
  <cols>
    <col min="1" max="1" width="56.42578125" style="122" customWidth="1"/>
    <col min="2" max="2" width="46.7109375" style="122" customWidth="1"/>
    <col min="3" max="3" width="8.85546875" style="122"/>
    <col min="4" max="4" width="10.140625" style="122" customWidth="1"/>
    <col min="5" max="5" width="8.85546875" style="122"/>
    <col min="6" max="6" width="10" style="122" customWidth="1"/>
    <col min="7" max="7" width="8.85546875" style="122"/>
    <col min="8" max="8" width="9.7109375" style="122" customWidth="1"/>
    <col min="9" max="9" width="8.85546875" style="122"/>
    <col min="10" max="10" width="9.7109375" style="122" customWidth="1"/>
    <col min="11" max="11" width="8.85546875" style="122"/>
    <col min="12" max="12" width="10.42578125" style="122" customWidth="1"/>
    <col min="13" max="13" width="8.85546875" style="122"/>
    <col min="14" max="14" width="10" style="122" customWidth="1"/>
    <col min="15" max="15" width="8.85546875" style="122"/>
    <col min="16" max="16" width="10.140625" style="122" customWidth="1"/>
    <col min="17" max="16384" width="8.85546875" style="122"/>
  </cols>
  <sheetData>
    <row r="1" spans="1:17" x14ac:dyDescent="0.25">
      <c r="A1" s="567" t="s">
        <v>709</v>
      </c>
      <c r="B1" s="567"/>
      <c r="C1" s="567"/>
      <c r="D1" s="567"/>
      <c r="E1" s="567"/>
      <c r="F1" s="567"/>
      <c r="G1" s="567"/>
      <c r="H1" s="567"/>
    </row>
    <row r="2" spans="1:17" x14ac:dyDescent="0.25">
      <c r="A2" s="567"/>
      <c r="B2" s="567"/>
      <c r="C2" s="567"/>
      <c r="D2" s="567"/>
      <c r="E2" s="567"/>
      <c r="F2" s="567"/>
      <c r="G2" s="567"/>
      <c r="H2" s="567"/>
    </row>
    <row r="3" spans="1:17" ht="39" x14ac:dyDescent="0.25">
      <c r="A3" s="143" t="s">
        <v>318</v>
      </c>
      <c r="B3" s="108" t="s">
        <v>319</v>
      </c>
      <c r="C3" s="108" t="s">
        <v>710</v>
      </c>
      <c r="D3" s="451" t="s">
        <v>65</v>
      </c>
      <c r="E3" s="451" t="s">
        <v>66</v>
      </c>
      <c r="F3" s="451" t="s">
        <v>67</v>
      </c>
      <c r="G3" s="451" t="s">
        <v>68</v>
      </c>
      <c r="H3" s="451" t="s">
        <v>69</v>
      </c>
      <c r="I3" s="451" t="s">
        <v>70</v>
      </c>
      <c r="J3" s="451" t="s">
        <v>71</v>
      </c>
      <c r="K3" s="451" t="s">
        <v>72</v>
      </c>
      <c r="L3" s="451" t="s">
        <v>73</v>
      </c>
      <c r="M3" s="451" t="s">
        <v>74</v>
      </c>
      <c r="N3" s="451" t="s">
        <v>75</v>
      </c>
      <c r="O3" s="451" t="s">
        <v>76</v>
      </c>
      <c r="P3" s="451" t="s">
        <v>77</v>
      </c>
      <c r="Q3" s="451" t="s">
        <v>78</v>
      </c>
    </row>
    <row r="4" spans="1:17" s="385" customFormat="1" ht="39" x14ac:dyDescent="0.25">
      <c r="A4" s="199" t="str">
        <f>'CCCD Monitoring Framework'!C61</f>
        <v>Child Protection Committees are established and strengthened</v>
      </c>
      <c r="B4" s="296" t="str">
        <f>'CCCD Monitoring Framework'!D61</f>
        <v># of CPCs supported</v>
      </c>
      <c r="C4" s="318"/>
      <c r="D4" s="310"/>
      <c r="E4" s="310"/>
      <c r="F4" s="310"/>
      <c r="G4" s="310"/>
      <c r="H4" s="310"/>
      <c r="I4" s="310"/>
      <c r="J4" s="310"/>
      <c r="K4" s="310"/>
      <c r="L4" s="310"/>
      <c r="M4" s="310"/>
      <c r="N4" s="310"/>
      <c r="O4" s="310"/>
      <c r="P4" s="310"/>
      <c r="Q4" s="310"/>
    </row>
    <row r="5" spans="1:17" s="385" customFormat="1" ht="39" x14ac:dyDescent="0.25">
      <c r="A5" s="199" t="str">
        <f>'CCCD Monitoring Framework'!C61</f>
        <v>Child Protection Committees are established and strengthened</v>
      </c>
      <c r="B5" s="296" t="str">
        <f>'CCCD Monitoring Framework'!D62</f>
        <v># of trainings held for CPCs</v>
      </c>
      <c r="C5" s="318"/>
      <c r="D5" s="310"/>
      <c r="E5" s="310"/>
      <c r="F5" s="310"/>
      <c r="G5" s="310"/>
      <c r="H5" s="310"/>
      <c r="I5" s="310"/>
      <c r="J5" s="310"/>
      <c r="K5" s="310"/>
      <c r="L5" s="310"/>
      <c r="M5" s="310"/>
      <c r="N5" s="310"/>
      <c r="O5" s="310"/>
      <c r="P5" s="310"/>
      <c r="Q5" s="310"/>
    </row>
    <row r="6" spans="1:17" s="385" customFormat="1" ht="19.5" x14ac:dyDescent="0.25">
      <c r="A6" s="282" t="str">
        <f>'CCCD Monitoring Framework'!C50</f>
        <v>Children are protected by laws, policies and systems</v>
      </c>
      <c r="B6" s="296" t="str">
        <f>'CCCD Monitoring Framework'!D50</f>
        <v># of cases dealt with by CPCs</v>
      </c>
      <c r="C6" s="318"/>
      <c r="D6" s="310"/>
      <c r="E6" s="310"/>
      <c r="F6" s="310"/>
      <c r="G6" s="310"/>
      <c r="H6" s="310"/>
      <c r="I6" s="310"/>
      <c r="J6" s="310"/>
      <c r="K6" s="310"/>
      <c r="L6" s="310"/>
      <c r="M6" s="310"/>
      <c r="N6" s="310"/>
      <c r="O6" s="310"/>
      <c r="P6" s="310"/>
      <c r="Q6" s="310"/>
    </row>
    <row r="7" spans="1:17" s="385" customFormat="1" ht="58.5" x14ac:dyDescent="0.25">
      <c r="A7" s="199" t="str">
        <f>'CCCD Monitoring Framework'!C50</f>
        <v>Children are protected by laws, policies and systems</v>
      </c>
      <c r="B7" s="296" t="str">
        <f>'CCCD Monitoring Framework'!D51</f>
        <v># of child rights violation cases reported by project staff to relevant services (external services e.g. governmental services)</v>
      </c>
      <c r="C7" s="318"/>
      <c r="D7" s="310"/>
      <c r="E7" s="310"/>
      <c r="F7" s="310"/>
      <c r="G7" s="310"/>
      <c r="H7" s="310"/>
      <c r="I7" s="310"/>
      <c r="J7" s="310"/>
      <c r="K7" s="310"/>
      <c r="L7" s="310"/>
      <c r="M7" s="310"/>
      <c r="N7" s="310"/>
      <c r="O7" s="310"/>
      <c r="P7" s="310"/>
      <c r="Q7" s="310"/>
    </row>
    <row r="8" spans="1:17" s="385" customFormat="1" ht="39" x14ac:dyDescent="0.25">
      <c r="A8" s="283" t="str">
        <f>'CCCD Monitoring Framework'!C60</f>
        <v>Child Protection Committees identify child protection issues</v>
      </c>
      <c r="B8" s="195" t="str">
        <f>'CCCD Monitoring Framework'!D60</f>
        <v># of cases identified by CPCs</v>
      </c>
      <c r="C8" s="318"/>
      <c r="D8" s="310"/>
      <c r="E8" s="310"/>
      <c r="F8" s="310"/>
      <c r="G8" s="310"/>
      <c r="H8" s="310"/>
      <c r="I8" s="310"/>
      <c r="J8" s="310"/>
      <c r="K8" s="310"/>
      <c r="L8" s="310"/>
      <c r="M8" s="310"/>
      <c r="N8" s="310"/>
      <c r="O8" s="310"/>
      <c r="P8" s="310"/>
      <c r="Q8" s="310"/>
    </row>
    <row r="10" spans="1:17" ht="15.75" thickBot="1" x14ac:dyDescent="0.3"/>
    <row r="11" spans="1:17" ht="22.5" thickBot="1" x14ac:dyDescent="0.65">
      <c r="A11" s="599" t="s">
        <v>391</v>
      </c>
      <c r="B11" s="600"/>
      <c r="C11" s="600"/>
      <c r="D11" s="600"/>
      <c r="E11" s="642"/>
    </row>
    <row r="12" spans="1:17" ht="14.45" customHeight="1" x14ac:dyDescent="0.25">
      <c r="A12" s="606" t="s">
        <v>711</v>
      </c>
      <c r="B12" s="607"/>
      <c r="C12" s="607"/>
      <c r="D12" s="607"/>
      <c r="E12" s="608"/>
    </row>
    <row r="13" spans="1:17" ht="14.45" customHeight="1" x14ac:dyDescent="0.25">
      <c r="A13" s="609"/>
      <c r="B13" s="610"/>
      <c r="C13" s="610"/>
      <c r="D13" s="610"/>
      <c r="E13" s="611"/>
    </row>
    <row r="14" spans="1:17" ht="14.45" customHeight="1" x14ac:dyDescent="0.25">
      <c r="A14" s="609"/>
      <c r="B14" s="610"/>
      <c r="C14" s="610"/>
      <c r="D14" s="610"/>
      <c r="E14" s="611"/>
    </row>
    <row r="15" spans="1:17" ht="15" customHeight="1" thickBot="1" x14ac:dyDescent="0.3">
      <c r="A15" s="612"/>
      <c r="B15" s="613"/>
      <c r="C15" s="613"/>
      <c r="D15" s="613"/>
      <c r="E15" s="614"/>
    </row>
  </sheetData>
  <sheetProtection sheet="1" objects="1" scenarios="1"/>
  <protectedRanges>
    <protectedRange sqref="C4:Q8" name="Bereik1_1_2"/>
  </protectedRanges>
  <mergeCells count="3">
    <mergeCell ref="A1:H2"/>
    <mergeCell ref="A12:E15"/>
    <mergeCell ref="A11:E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3C7D-D25F-481A-A1F6-25CCFE79333B}">
  <sheetPr codeName="Sheet24">
    <tabColor rgb="FFBAD9D4"/>
  </sheetPr>
  <dimension ref="A1:H34"/>
  <sheetViews>
    <sheetView zoomScaleNormal="100" workbookViewId="0">
      <pane ySplit="3" topLeftCell="A4" activePane="bottomLeft" state="frozen"/>
      <selection pane="bottomLeft" activeCell="A4" sqref="A4"/>
    </sheetView>
  </sheetViews>
  <sheetFormatPr defaultColWidth="8.85546875" defaultRowHeight="15" x14ac:dyDescent="0.25"/>
  <cols>
    <col min="1" max="1" width="72.85546875" style="122" customWidth="1"/>
    <col min="2" max="8" width="10.7109375" style="122" customWidth="1"/>
    <col min="9" max="16384" width="8.85546875" style="122"/>
  </cols>
  <sheetData>
    <row r="1" spans="1:8" x14ac:dyDescent="0.25">
      <c r="A1" s="567" t="s">
        <v>712</v>
      </c>
      <c r="B1" s="567"/>
      <c r="C1" s="567"/>
      <c r="D1" s="567"/>
      <c r="E1" s="567"/>
      <c r="F1" s="567"/>
      <c r="G1" s="567"/>
      <c r="H1" s="567"/>
    </row>
    <row r="2" spans="1:8" x14ac:dyDescent="0.25">
      <c r="A2" s="567"/>
      <c r="B2" s="567"/>
      <c r="C2" s="567"/>
      <c r="D2" s="567"/>
      <c r="E2" s="567"/>
      <c r="F2" s="567"/>
      <c r="G2" s="567"/>
      <c r="H2" s="567"/>
    </row>
    <row r="3" spans="1:8" ht="39" x14ac:dyDescent="0.25">
      <c r="A3" s="458" t="s">
        <v>319</v>
      </c>
      <c r="B3" s="459" t="s">
        <v>66</v>
      </c>
      <c r="C3" s="459" t="s">
        <v>68</v>
      </c>
      <c r="D3" s="459" t="s">
        <v>70</v>
      </c>
      <c r="E3" s="459" t="s">
        <v>72</v>
      </c>
      <c r="F3" s="459" t="s">
        <v>74</v>
      </c>
      <c r="G3" s="459" t="s">
        <v>76</v>
      </c>
      <c r="H3" s="459" t="s">
        <v>78</v>
      </c>
    </row>
    <row r="4" spans="1:8" ht="19.5" x14ac:dyDescent="0.55000000000000004">
      <c r="A4" s="110" t="s">
        <v>713</v>
      </c>
      <c r="B4" s="198">
        <f>B5+B6</f>
        <v>0</v>
      </c>
      <c r="C4" s="198">
        <f t="shared" ref="C4:H4" si="0">C5+C6</f>
        <v>0</v>
      </c>
      <c r="D4" s="198">
        <f t="shared" si="0"/>
        <v>0</v>
      </c>
      <c r="E4" s="198">
        <f t="shared" si="0"/>
        <v>0</v>
      </c>
      <c r="F4" s="198">
        <f t="shared" si="0"/>
        <v>0</v>
      </c>
      <c r="G4" s="198">
        <f t="shared" si="0"/>
        <v>0</v>
      </c>
      <c r="H4" s="198">
        <f t="shared" si="0"/>
        <v>0</v>
      </c>
    </row>
    <row r="5" spans="1:8" ht="19.5" x14ac:dyDescent="0.55000000000000004">
      <c r="A5" s="110" t="s">
        <v>714</v>
      </c>
      <c r="B5" s="310"/>
      <c r="C5" s="310"/>
      <c r="D5" s="310"/>
      <c r="E5" s="310"/>
      <c r="F5" s="310"/>
      <c r="G5" s="310"/>
      <c r="H5" s="310"/>
    </row>
    <row r="6" spans="1:8" ht="19.5" x14ac:dyDescent="0.55000000000000004">
      <c r="A6" s="110" t="s">
        <v>715</v>
      </c>
      <c r="B6" s="310"/>
      <c r="C6" s="310"/>
      <c r="D6" s="310"/>
      <c r="E6" s="310"/>
      <c r="F6" s="310"/>
      <c r="G6" s="310"/>
      <c r="H6" s="310"/>
    </row>
    <row r="7" spans="1:8" ht="19.5" x14ac:dyDescent="0.55000000000000004">
      <c r="A7" s="110" t="s">
        <v>716</v>
      </c>
      <c r="B7" s="498"/>
      <c r="C7" s="498"/>
      <c r="D7" s="498"/>
      <c r="E7" s="498"/>
      <c r="F7" s="498"/>
      <c r="G7" s="498"/>
      <c r="H7" s="498"/>
    </row>
    <row r="8" spans="1:8" ht="19.5" x14ac:dyDescent="0.55000000000000004">
      <c r="A8" s="110" t="s">
        <v>717</v>
      </c>
      <c r="B8" s="498"/>
      <c r="C8" s="498"/>
      <c r="D8" s="498"/>
      <c r="E8" s="498"/>
      <c r="F8" s="498"/>
      <c r="G8" s="498"/>
      <c r="H8" s="498"/>
    </row>
    <row r="9" spans="1:8" ht="19.5" x14ac:dyDescent="0.55000000000000004">
      <c r="A9" s="110" t="s">
        <v>803</v>
      </c>
      <c r="B9" s="495"/>
      <c r="C9" s="495"/>
      <c r="D9" s="495"/>
      <c r="E9" s="495"/>
      <c r="F9" s="495"/>
      <c r="G9" s="495"/>
      <c r="H9" s="495"/>
    </row>
    <row r="10" spans="1:8" ht="19.5" x14ac:dyDescent="0.55000000000000004">
      <c r="A10" s="110" t="s">
        <v>804</v>
      </c>
      <c r="B10" s="494"/>
      <c r="C10" s="494"/>
      <c r="D10" s="494"/>
      <c r="E10" s="494"/>
      <c r="F10" s="494"/>
      <c r="G10" s="494"/>
      <c r="H10" s="494"/>
    </row>
    <row r="11" spans="1:8" ht="19.5" x14ac:dyDescent="0.55000000000000004">
      <c r="A11" s="110" t="s">
        <v>805</v>
      </c>
      <c r="B11" s="496"/>
      <c r="C11" s="496"/>
      <c r="D11" s="496"/>
      <c r="E11" s="496"/>
      <c r="F11" s="496"/>
      <c r="G11" s="496"/>
      <c r="H11" s="496"/>
    </row>
    <row r="12" spans="1:8" ht="19.5" x14ac:dyDescent="0.55000000000000004">
      <c r="A12" s="107" t="s">
        <v>806</v>
      </c>
      <c r="B12" s="496"/>
      <c r="C12" s="496"/>
      <c r="D12" s="496"/>
      <c r="E12" s="496"/>
      <c r="F12" s="496"/>
      <c r="G12" s="496"/>
      <c r="H12" s="496"/>
    </row>
    <row r="13" spans="1:8" ht="19.5" x14ac:dyDescent="0.55000000000000004">
      <c r="A13" s="107" t="s">
        <v>808</v>
      </c>
      <c r="B13" s="497"/>
      <c r="C13" s="497"/>
      <c r="D13" s="497"/>
      <c r="E13" s="497"/>
      <c r="F13" s="497"/>
      <c r="G13" s="497"/>
      <c r="H13" s="497"/>
    </row>
    <row r="14" spans="1:8" ht="19.5" x14ac:dyDescent="0.55000000000000004">
      <c r="A14" s="107" t="s">
        <v>807</v>
      </c>
      <c r="B14" s="497"/>
      <c r="C14" s="497"/>
      <c r="D14" s="497"/>
      <c r="E14" s="497"/>
      <c r="F14" s="497"/>
      <c r="G14" s="497"/>
      <c r="H14" s="497"/>
    </row>
    <row r="15" spans="1:8" ht="19.5" x14ac:dyDescent="0.55000000000000004">
      <c r="A15" s="110" t="s">
        <v>718</v>
      </c>
      <c r="B15" s="516" t="str">
        <f t="shared" ref="B15:H15" si="1">IFERROR(B11/B4,"")</f>
        <v/>
      </c>
      <c r="C15" s="516" t="str">
        <f t="shared" si="1"/>
        <v/>
      </c>
      <c r="D15" s="516" t="str">
        <f t="shared" si="1"/>
        <v/>
      </c>
      <c r="E15" s="516" t="str">
        <f t="shared" si="1"/>
        <v/>
      </c>
      <c r="F15" s="516" t="str">
        <f t="shared" si="1"/>
        <v/>
      </c>
      <c r="G15" s="516" t="str">
        <f t="shared" si="1"/>
        <v/>
      </c>
      <c r="H15" s="516" t="str">
        <f t="shared" si="1"/>
        <v/>
      </c>
    </row>
    <row r="16" spans="1:8" ht="19.5" x14ac:dyDescent="0.55000000000000004">
      <c r="A16" s="110" t="s">
        <v>745</v>
      </c>
      <c r="B16" s="517" t="str">
        <f t="shared" ref="B16:H16" si="2">IFERROR(B14/B12,"")</f>
        <v/>
      </c>
      <c r="C16" s="517" t="str">
        <f t="shared" si="2"/>
        <v/>
      </c>
      <c r="D16" s="517" t="str">
        <f t="shared" si="2"/>
        <v/>
      </c>
      <c r="E16" s="517" t="str">
        <f t="shared" si="2"/>
        <v/>
      </c>
      <c r="F16" s="517" t="str">
        <f t="shared" si="2"/>
        <v/>
      </c>
      <c r="G16" s="517" t="str">
        <f t="shared" si="2"/>
        <v/>
      </c>
      <c r="H16" s="517" t="str">
        <f t="shared" si="2"/>
        <v/>
      </c>
    </row>
    <row r="17" spans="1:8" ht="19.5" x14ac:dyDescent="0.55000000000000004">
      <c r="A17" s="502" t="s">
        <v>811</v>
      </c>
      <c r="B17" s="512"/>
      <c r="C17" s="512"/>
      <c r="D17" s="512"/>
      <c r="E17" s="512"/>
      <c r="F17" s="512"/>
      <c r="G17" s="512"/>
      <c r="H17" s="513"/>
    </row>
    <row r="18" spans="1:8" ht="19.5" x14ac:dyDescent="0.55000000000000004">
      <c r="A18" s="270" t="s">
        <v>719</v>
      </c>
      <c r="B18" s="499"/>
      <c r="C18" s="499"/>
      <c r="D18" s="499"/>
      <c r="E18" s="499"/>
      <c r="F18" s="499"/>
      <c r="G18" s="499"/>
      <c r="H18" s="499"/>
    </row>
    <row r="19" spans="1:8" ht="19.5" x14ac:dyDescent="0.55000000000000004">
      <c r="A19" s="269" t="s">
        <v>720</v>
      </c>
      <c r="B19" s="499"/>
      <c r="C19" s="499"/>
      <c r="D19" s="499"/>
      <c r="E19" s="499"/>
      <c r="F19" s="499"/>
      <c r="G19" s="499"/>
      <c r="H19" s="499"/>
    </row>
    <row r="20" spans="1:8" ht="19.5" x14ac:dyDescent="0.55000000000000004">
      <c r="A20" s="269" t="s">
        <v>721</v>
      </c>
      <c r="B20" s="499"/>
      <c r="C20" s="499"/>
      <c r="D20" s="499"/>
      <c r="E20" s="499"/>
      <c r="F20" s="499"/>
      <c r="G20" s="499"/>
      <c r="H20" s="499"/>
    </row>
    <row r="21" spans="1:8" ht="19.5" x14ac:dyDescent="0.55000000000000004">
      <c r="A21" s="269" t="s">
        <v>722</v>
      </c>
      <c r="B21" s="499"/>
      <c r="C21" s="499"/>
      <c r="D21" s="499"/>
      <c r="E21" s="499"/>
      <c r="F21" s="499"/>
      <c r="G21" s="499"/>
      <c r="H21" s="499"/>
    </row>
    <row r="22" spans="1:8" ht="19.5" x14ac:dyDescent="0.55000000000000004">
      <c r="A22" s="269" t="s">
        <v>723</v>
      </c>
      <c r="B22" s="499"/>
      <c r="C22" s="499"/>
      <c r="D22" s="499"/>
      <c r="E22" s="499"/>
      <c r="F22" s="499"/>
      <c r="G22" s="499"/>
      <c r="H22" s="499"/>
    </row>
    <row r="23" spans="1:8" ht="19.5" x14ac:dyDescent="0.55000000000000004">
      <c r="A23" s="269" t="s">
        <v>724</v>
      </c>
      <c r="B23" s="499"/>
      <c r="C23" s="499"/>
      <c r="D23" s="499"/>
      <c r="E23" s="499"/>
      <c r="F23" s="499"/>
      <c r="G23" s="499"/>
      <c r="H23" s="499"/>
    </row>
    <row r="24" spans="1:8" ht="19.5" x14ac:dyDescent="0.55000000000000004">
      <c r="A24" s="501" t="s">
        <v>812</v>
      </c>
      <c r="B24" s="514"/>
      <c r="C24" s="514"/>
      <c r="D24" s="514"/>
      <c r="E24" s="514"/>
      <c r="F24" s="514"/>
      <c r="G24" s="514"/>
      <c r="H24" s="515"/>
    </row>
    <row r="25" spans="1:8" ht="19.5" x14ac:dyDescent="0.55000000000000004">
      <c r="A25" s="110" t="s">
        <v>809</v>
      </c>
      <c r="B25" s="500"/>
      <c r="C25" s="500"/>
      <c r="D25" s="500"/>
      <c r="E25" s="500"/>
      <c r="F25" s="500"/>
      <c r="G25" s="500"/>
      <c r="H25" s="500"/>
    </row>
    <row r="26" spans="1:8" ht="19.5" x14ac:dyDescent="0.55000000000000004">
      <c r="A26" s="110" t="s">
        <v>810</v>
      </c>
      <c r="B26" s="500"/>
      <c r="C26" s="500"/>
      <c r="D26" s="500"/>
      <c r="E26" s="500"/>
      <c r="F26" s="500"/>
      <c r="G26" s="500"/>
      <c r="H26" s="500"/>
    </row>
    <row r="27" spans="1:8" ht="19.899999999999999" customHeight="1" x14ac:dyDescent="0.55000000000000004">
      <c r="A27" s="110" t="s">
        <v>813</v>
      </c>
      <c r="B27" s="500"/>
      <c r="C27" s="500"/>
      <c r="D27" s="500"/>
      <c r="E27" s="500"/>
      <c r="F27" s="500"/>
      <c r="G27" s="500"/>
      <c r="H27" s="500"/>
    </row>
    <row r="28" spans="1:8" ht="19.899999999999999" customHeight="1" x14ac:dyDescent="0.55000000000000004">
      <c r="A28" s="110" t="s">
        <v>814</v>
      </c>
      <c r="B28" s="500"/>
      <c r="C28" s="500"/>
      <c r="D28" s="500"/>
      <c r="E28" s="500"/>
      <c r="F28" s="500"/>
      <c r="G28" s="500"/>
      <c r="H28" s="500"/>
    </row>
    <row r="29" spans="1:8" ht="19.899999999999999" customHeight="1" x14ac:dyDescent="0.55000000000000004">
      <c r="A29" s="110" t="s">
        <v>815</v>
      </c>
      <c r="B29" s="500"/>
      <c r="C29" s="500"/>
      <c r="D29" s="500"/>
      <c r="E29" s="500"/>
      <c r="F29" s="500"/>
      <c r="G29" s="500"/>
      <c r="H29" s="500"/>
    </row>
    <row r="30" spans="1:8" ht="19.899999999999999" customHeight="1" x14ac:dyDescent="0.55000000000000004">
      <c r="A30" s="110" t="s">
        <v>816</v>
      </c>
      <c r="B30" s="500"/>
      <c r="C30" s="500"/>
      <c r="D30" s="500"/>
      <c r="E30" s="500"/>
      <c r="F30" s="500"/>
      <c r="G30" s="500"/>
      <c r="H30" s="500"/>
    </row>
    <row r="31" spans="1:8" ht="19.899999999999999" customHeight="1" x14ac:dyDescent="0.55000000000000004">
      <c r="A31" s="110" t="s">
        <v>817</v>
      </c>
      <c r="B31" s="500"/>
      <c r="C31" s="500"/>
      <c r="D31" s="500"/>
      <c r="E31" s="500"/>
      <c r="F31" s="500"/>
      <c r="G31" s="500"/>
      <c r="H31" s="500"/>
    </row>
    <row r="32" spans="1:8" ht="19.899999999999999" customHeight="1" x14ac:dyDescent="0.55000000000000004">
      <c r="A32" s="110" t="s">
        <v>818</v>
      </c>
      <c r="B32" s="500"/>
      <c r="C32" s="500"/>
      <c r="D32" s="500"/>
      <c r="E32" s="500"/>
      <c r="F32" s="500"/>
      <c r="G32" s="500"/>
      <c r="H32" s="500"/>
    </row>
    <row r="33" spans="1:8" ht="19.899999999999999" customHeight="1" x14ac:dyDescent="0.55000000000000004">
      <c r="A33" s="110" t="s">
        <v>819</v>
      </c>
      <c r="B33" s="500"/>
      <c r="C33" s="500"/>
      <c r="D33" s="500"/>
      <c r="E33" s="500"/>
      <c r="F33" s="500"/>
      <c r="G33" s="500"/>
      <c r="H33" s="500"/>
    </row>
    <row r="34" spans="1:8" ht="19.899999999999999" customHeight="1" x14ac:dyDescent="0.25"/>
  </sheetData>
  <sheetProtection sheet="1" objects="1" scenarios="1"/>
  <protectedRanges>
    <protectedRange sqref="B25:H33 B5:H14" name="Bereik1_1_2"/>
  </protectedRanges>
  <mergeCells count="1">
    <mergeCell ref="A1:H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7875F-A5BE-4B18-84A3-C10DEA9E9A05}">
  <sheetPr codeName="Sheet25"/>
  <dimension ref="A1:H14"/>
  <sheetViews>
    <sheetView workbookViewId="0">
      <selection activeCell="G32" sqref="G32"/>
    </sheetView>
  </sheetViews>
  <sheetFormatPr defaultRowHeight="15" x14ac:dyDescent="0.25"/>
  <cols>
    <col min="5" max="5" width="35.7109375" bestFit="1" customWidth="1"/>
  </cols>
  <sheetData>
    <row r="1" spans="1:8" x14ac:dyDescent="0.25">
      <c r="A1" s="33" t="s">
        <v>725</v>
      </c>
      <c r="E1" s="25" t="s">
        <v>726</v>
      </c>
      <c r="H1" t="s">
        <v>727</v>
      </c>
    </row>
    <row r="2" spans="1:8" x14ac:dyDescent="0.25">
      <c r="A2" t="s">
        <v>728</v>
      </c>
      <c r="E2" s="25" t="s">
        <v>729</v>
      </c>
      <c r="H2" t="s">
        <v>730</v>
      </c>
    </row>
    <row r="3" spans="1:8" x14ac:dyDescent="0.25">
      <c r="A3" t="s">
        <v>731</v>
      </c>
      <c r="E3" s="25" t="s">
        <v>732</v>
      </c>
      <c r="H3" t="s">
        <v>733</v>
      </c>
    </row>
    <row r="4" spans="1:8" x14ac:dyDescent="0.25">
      <c r="E4" s="25" t="s">
        <v>734</v>
      </c>
      <c r="H4" t="s">
        <v>735</v>
      </c>
    </row>
    <row r="5" spans="1:8" x14ac:dyDescent="0.25">
      <c r="E5" s="25" t="s">
        <v>736</v>
      </c>
      <c r="H5" t="s">
        <v>737</v>
      </c>
    </row>
    <row r="6" spans="1:8" x14ac:dyDescent="0.25">
      <c r="E6" s="25" t="s">
        <v>738</v>
      </c>
    </row>
    <row r="11" spans="1:8" x14ac:dyDescent="0.25">
      <c r="E11" t="s">
        <v>739</v>
      </c>
    </row>
    <row r="12" spans="1:8" x14ac:dyDescent="0.25">
      <c r="E12" t="s">
        <v>740</v>
      </c>
    </row>
    <row r="13" spans="1:8" x14ac:dyDescent="0.25">
      <c r="E13" t="s">
        <v>741</v>
      </c>
    </row>
    <row r="14" spans="1:8" x14ac:dyDescent="0.25">
      <c r="E14" t="s">
        <v>742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1B88-CBA5-49F4-87D0-F1036417312C}">
  <sheetPr codeName="Sheet26"/>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BD4A-A248-4AF4-ACBD-BB74A6AE8116}">
  <sheetPr codeName="Sheet3">
    <tabColor rgb="FF464643"/>
  </sheetPr>
  <dimension ref="A1:A24"/>
  <sheetViews>
    <sheetView topLeftCell="A25" zoomScale="85" zoomScaleNormal="85" workbookViewId="0">
      <selection activeCell="A25" sqref="A25"/>
    </sheetView>
  </sheetViews>
  <sheetFormatPr defaultColWidth="8.85546875" defaultRowHeight="15" x14ac:dyDescent="0.25"/>
  <cols>
    <col min="1" max="16384" width="8.85546875" style="29"/>
  </cols>
  <sheetData>
    <row r="1" hidden="1" x14ac:dyDescent="0.25"/>
    <row r="2" hidden="1" x14ac:dyDescent="0.25"/>
    <row r="3" hidden="1" x14ac:dyDescent="0.25"/>
    <row r="4" hidden="1" x14ac:dyDescent="0.25"/>
    <row r="5" hidden="1" x14ac:dyDescent="0.25"/>
    <row r="6" hidden="1" x14ac:dyDescent="0.25"/>
    <row r="7" hidden="1" x14ac:dyDescent="0.25"/>
    <row r="8" hidden="1" x14ac:dyDescent="0.25"/>
    <row r="9" hidden="1" x14ac:dyDescent="0.25"/>
    <row r="10" hidden="1" x14ac:dyDescent="0.25"/>
    <row r="11" hidden="1" x14ac:dyDescent="0.25"/>
    <row r="12" hidden="1" x14ac:dyDescent="0.25"/>
    <row r="13" hidden="1" x14ac:dyDescent="0.25"/>
    <row r="14" hidden="1" x14ac:dyDescent="0.25"/>
    <row r="15" hidden="1" x14ac:dyDescent="0.25"/>
    <row r="16"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sheetProtection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832E8-F38C-47BA-972D-22A7531CFE8A}">
  <sheetPr codeName="Sheet4">
    <tabColor rgb="FFB1003B"/>
  </sheetPr>
  <dimension ref="A1:BL417"/>
  <sheetViews>
    <sheetView zoomScaleNormal="100" workbookViewId="0">
      <pane ySplit="3" topLeftCell="A4" activePane="bottomLeft" state="frozen"/>
      <selection activeCell="D69" sqref="D69"/>
      <selection pane="bottomLeft" activeCell="A4" sqref="A4"/>
    </sheetView>
  </sheetViews>
  <sheetFormatPr defaultColWidth="8.85546875" defaultRowHeight="15" x14ac:dyDescent="0.25"/>
  <cols>
    <col min="1" max="1" width="3.140625" style="25" customWidth="1"/>
    <col min="2" max="2" width="20.28515625" style="25" bestFit="1" customWidth="1"/>
    <col min="3" max="3" width="49.42578125" style="25" customWidth="1"/>
    <col min="4" max="4" width="49.7109375" style="25" customWidth="1"/>
    <col min="5" max="5" width="38" style="25" bestFit="1" customWidth="1"/>
    <col min="6" max="6" width="22.140625" style="25" customWidth="1"/>
    <col min="7" max="7" width="4.5703125" style="224" customWidth="1"/>
    <col min="8" max="8" width="12.7109375" style="224" customWidth="1"/>
    <col min="9" max="9" width="4.5703125" style="224" customWidth="1"/>
    <col min="10" max="64" width="12.7109375" style="25" customWidth="1"/>
    <col min="65" max="16384" width="8.85546875" style="25"/>
  </cols>
  <sheetData>
    <row r="1" spans="1:64" ht="14.45" customHeight="1" x14ac:dyDescent="0.25">
      <c r="B1" s="544" t="s">
        <v>53</v>
      </c>
      <c r="C1" s="544"/>
      <c r="D1" s="544"/>
      <c r="E1" s="544"/>
      <c r="F1" s="544"/>
      <c r="G1" s="223"/>
      <c r="H1" s="223"/>
      <c r="I1" s="223"/>
    </row>
    <row r="2" spans="1:64" ht="26.45" customHeight="1" x14ac:dyDescent="0.25">
      <c r="B2" s="544"/>
      <c r="C2" s="544"/>
      <c r="D2" s="544"/>
      <c r="E2" s="544"/>
      <c r="F2" s="544"/>
      <c r="G2" s="223"/>
      <c r="H2" s="223"/>
      <c r="I2" s="223"/>
      <c r="J2" s="543">
        <v>2024</v>
      </c>
      <c r="K2" s="543"/>
      <c r="L2" s="543"/>
      <c r="M2" s="543"/>
      <c r="N2" s="543"/>
      <c r="O2" s="543"/>
      <c r="P2" s="543"/>
      <c r="R2" s="543">
        <v>2025</v>
      </c>
      <c r="S2" s="543"/>
      <c r="T2" s="543"/>
      <c r="U2" s="543"/>
      <c r="V2" s="543"/>
      <c r="W2" s="543"/>
      <c r="X2" s="543"/>
      <c r="Z2" s="543">
        <v>2026</v>
      </c>
      <c r="AA2" s="543"/>
      <c r="AB2" s="543"/>
      <c r="AC2" s="543"/>
      <c r="AD2" s="543"/>
      <c r="AE2" s="543"/>
      <c r="AF2" s="543"/>
      <c r="AH2" s="543">
        <v>2027</v>
      </c>
      <c r="AI2" s="543"/>
      <c r="AJ2" s="543"/>
      <c r="AK2" s="543"/>
      <c r="AL2" s="543"/>
      <c r="AM2" s="543"/>
      <c r="AN2" s="543"/>
      <c r="AP2" s="543">
        <v>2028</v>
      </c>
      <c r="AQ2" s="543"/>
      <c r="AR2" s="543"/>
      <c r="AS2" s="543"/>
      <c r="AT2" s="543"/>
      <c r="AU2" s="543"/>
      <c r="AV2" s="543"/>
      <c r="AX2" s="543">
        <v>2029</v>
      </c>
      <c r="AY2" s="543"/>
      <c r="AZ2" s="543"/>
      <c r="BA2" s="543"/>
      <c r="BB2" s="543"/>
      <c r="BC2" s="543"/>
      <c r="BD2" s="543"/>
      <c r="BF2" s="543">
        <v>2030</v>
      </c>
      <c r="BG2" s="543"/>
      <c r="BH2" s="543"/>
      <c r="BI2" s="543"/>
      <c r="BJ2" s="543"/>
      <c r="BK2" s="543"/>
      <c r="BL2" s="543"/>
    </row>
    <row r="3" spans="1:64" ht="58.5" x14ac:dyDescent="0.25">
      <c r="B3" s="1" t="s">
        <v>54</v>
      </c>
      <c r="C3" s="2" t="s">
        <v>55</v>
      </c>
      <c r="D3" s="2" t="s">
        <v>56</v>
      </c>
      <c r="E3" s="2" t="s">
        <v>57</v>
      </c>
      <c r="F3" s="3" t="s">
        <v>37</v>
      </c>
      <c r="H3" s="164" t="s">
        <v>58</v>
      </c>
      <c r="J3" s="166" t="s">
        <v>65</v>
      </c>
      <c r="K3" s="146" t="s">
        <v>66</v>
      </c>
      <c r="L3" s="146" t="s">
        <v>60</v>
      </c>
      <c r="M3" s="146" t="s">
        <v>61</v>
      </c>
      <c r="N3" s="146" t="s">
        <v>62</v>
      </c>
      <c r="O3" s="146" t="s">
        <v>63</v>
      </c>
      <c r="P3" s="147" t="s">
        <v>64</v>
      </c>
      <c r="R3" s="166" t="s">
        <v>67</v>
      </c>
      <c r="S3" s="146" t="s">
        <v>68</v>
      </c>
      <c r="T3" s="146" t="s">
        <v>60</v>
      </c>
      <c r="U3" s="146" t="s">
        <v>61</v>
      </c>
      <c r="V3" s="146" t="s">
        <v>62</v>
      </c>
      <c r="W3" s="146" t="s">
        <v>63</v>
      </c>
      <c r="X3" s="147" t="s">
        <v>64</v>
      </c>
      <c r="Z3" s="166" t="s">
        <v>69</v>
      </c>
      <c r="AA3" s="146" t="s">
        <v>70</v>
      </c>
      <c r="AB3" s="146" t="s">
        <v>60</v>
      </c>
      <c r="AC3" s="146" t="s">
        <v>61</v>
      </c>
      <c r="AD3" s="146" t="s">
        <v>62</v>
      </c>
      <c r="AE3" s="146" t="s">
        <v>63</v>
      </c>
      <c r="AF3" s="147" t="s">
        <v>64</v>
      </c>
      <c r="AH3" s="166" t="s">
        <v>71</v>
      </c>
      <c r="AI3" s="146" t="s">
        <v>72</v>
      </c>
      <c r="AJ3" s="146" t="s">
        <v>60</v>
      </c>
      <c r="AK3" s="146" t="s">
        <v>61</v>
      </c>
      <c r="AL3" s="146" t="s">
        <v>62</v>
      </c>
      <c r="AM3" s="146" t="s">
        <v>63</v>
      </c>
      <c r="AN3" s="147" t="s">
        <v>64</v>
      </c>
      <c r="AP3" s="166" t="s">
        <v>73</v>
      </c>
      <c r="AQ3" s="146" t="s">
        <v>74</v>
      </c>
      <c r="AR3" s="146" t="s">
        <v>60</v>
      </c>
      <c r="AS3" s="146" t="s">
        <v>61</v>
      </c>
      <c r="AT3" s="146" t="s">
        <v>62</v>
      </c>
      <c r="AU3" s="146" t="s">
        <v>63</v>
      </c>
      <c r="AV3" s="147" t="s">
        <v>64</v>
      </c>
      <c r="AX3" s="166" t="s">
        <v>75</v>
      </c>
      <c r="AY3" s="146" t="s">
        <v>76</v>
      </c>
      <c r="AZ3" s="146" t="s">
        <v>60</v>
      </c>
      <c r="BA3" s="146" t="s">
        <v>61</v>
      </c>
      <c r="BB3" s="146" t="s">
        <v>62</v>
      </c>
      <c r="BC3" s="146" t="s">
        <v>63</v>
      </c>
      <c r="BD3" s="147" t="s">
        <v>64</v>
      </c>
      <c r="BF3" s="166" t="s">
        <v>77</v>
      </c>
      <c r="BG3" s="146" t="s">
        <v>78</v>
      </c>
      <c r="BH3" s="146" t="s">
        <v>60</v>
      </c>
      <c r="BI3" s="146" t="s">
        <v>61</v>
      </c>
      <c r="BJ3" s="146" t="s">
        <v>62</v>
      </c>
      <c r="BK3" s="146" t="s">
        <v>63</v>
      </c>
      <c r="BL3" s="147" t="s">
        <v>64</v>
      </c>
    </row>
    <row r="4" spans="1:64" s="302" customFormat="1" ht="39" x14ac:dyDescent="0.25">
      <c r="A4" s="25"/>
      <c r="B4" s="30" t="s">
        <v>79</v>
      </c>
      <c r="C4" s="31" t="s">
        <v>80</v>
      </c>
      <c r="D4" s="14" t="s">
        <v>81</v>
      </c>
      <c r="E4" s="67" t="s">
        <v>40</v>
      </c>
      <c r="F4" s="6" t="s">
        <v>41</v>
      </c>
      <c r="G4" s="224"/>
      <c r="H4" s="297">
        <f>'Child Status Index Data'!D7</f>
        <v>0</v>
      </c>
      <c r="I4" s="224"/>
      <c r="J4" s="410"/>
      <c r="K4" s="400">
        <f>'Child Status Index Data'!$E$7</f>
        <v>0</v>
      </c>
      <c r="L4" s="411"/>
      <c r="M4" s="411"/>
      <c r="N4" s="411"/>
      <c r="O4" s="411"/>
      <c r="P4" s="423"/>
      <c r="R4" s="410"/>
      <c r="S4" s="411"/>
      <c r="T4" s="411"/>
      <c r="U4" s="411"/>
      <c r="V4" s="411"/>
      <c r="W4" s="411"/>
      <c r="X4" s="423"/>
      <c r="Z4" s="410"/>
      <c r="AA4" s="400">
        <f>'Child Status Index Data'!$F$7</f>
        <v>0</v>
      </c>
      <c r="AB4" s="411"/>
      <c r="AC4" s="411"/>
      <c r="AD4" s="411"/>
      <c r="AE4" s="411"/>
      <c r="AF4" s="423"/>
      <c r="AH4" s="410"/>
      <c r="AI4" s="379"/>
      <c r="AJ4" s="411"/>
      <c r="AK4" s="411"/>
      <c r="AL4" s="411"/>
      <c r="AM4" s="411"/>
      <c r="AN4" s="423"/>
      <c r="AP4" s="410"/>
      <c r="AQ4" s="400">
        <f>'Child Status Index Data'!$G$7</f>
        <v>0</v>
      </c>
      <c r="AR4" s="411"/>
      <c r="AS4" s="411"/>
      <c r="AT4" s="411"/>
      <c r="AU4" s="411"/>
      <c r="AV4" s="423"/>
      <c r="AX4" s="410"/>
      <c r="AY4" s="379"/>
      <c r="AZ4" s="411"/>
      <c r="BA4" s="411"/>
      <c r="BB4" s="411"/>
      <c r="BC4" s="411"/>
      <c r="BD4" s="423"/>
      <c r="BF4" s="410"/>
      <c r="BG4" s="400">
        <f>'Child Status Index Data'!$H$7</f>
        <v>0</v>
      </c>
      <c r="BH4" s="411"/>
      <c r="BI4" s="411"/>
      <c r="BJ4" s="411"/>
      <c r="BK4" s="411"/>
      <c r="BL4" s="423"/>
    </row>
    <row r="5" spans="1:64" s="302" customFormat="1" ht="19.5" x14ac:dyDescent="0.25">
      <c r="A5" s="25"/>
      <c r="B5" s="75"/>
      <c r="C5" s="74"/>
      <c r="D5" s="5" t="s">
        <v>82</v>
      </c>
      <c r="E5" s="67" t="s">
        <v>40</v>
      </c>
      <c r="F5" s="6" t="s">
        <v>41</v>
      </c>
      <c r="G5" s="224"/>
      <c r="H5" s="297">
        <f>'Child Status Index Data'!D8</f>
        <v>0</v>
      </c>
      <c r="I5" s="224"/>
      <c r="J5" s="409"/>
      <c r="K5" s="400">
        <f>'Child Status Index Data'!$E$8</f>
        <v>0</v>
      </c>
      <c r="L5" s="379"/>
      <c r="M5" s="379"/>
      <c r="N5" s="379"/>
      <c r="O5" s="379"/>
      <c r="P5" s="424"/>
      <c r="R5" s="409"/>
      <c r="S5" s="379"/>
      <c r="T5" s="379"/>
      <c r="U5" s="379"/>
      <c r="V5" s="379"/>
      <c r="W5" s="379"/>
      <c r="X5" s="424"/>
      <c r="Z5" s="409"/>
      <c r="AA5" s="400">
        <f>'Child Status Index Data'!$F$8</f>
        <v>0</v>
      </c>
      <c r="AB5" s="379"/>
      <c r="AC5" s="379"/>
      <c r="AD5" s="379"/>
      <c r="AE5" s="379"/>
      <c r="AF5" s="424"/>
      <c r="AH5" s="409"/>
      <c r="AI5" s="379"/>
      <c r="AJ5" s="379"/>
      <c r="AK5" s="379"/>
      <c r="AL5" s="379"/>
      <c r="AM5" s="379"/>
      <c r="AN5" s="424"/>
      <c r="AP5" s="409"/>
      <c r="AQ5" s="400">
        <f>'Child Status Index Data'!$G$8</f>
        <v>0</v>
      </c>
      <c r="AR5" s="379"/>
      <c r="AS5" s="379"/>
      <c r="AT5" s="379"/>
      <c r="AU5" s="379"/>
      <c r="AV5" s="424"/>
      <c r="AX5" s="409"/>
      <c r="AY5" s="379"/>
      <c r="AZ5" s="379"/>
      <c r="BA5" s="379"/>
      <c r="BB5" s="379"/>
      <c r="BC5" s="379"/>
      <c r="BD5" s="424"/>
      <c r="BF5" s="409"/>
      <c r="BG5" s="400">
        <f>'Child Status Index Data'!$H$8</f>
        <v>0</v>
      </c>
      <c r="BH5" s="379"/>
      <c r="BI5" s="379"/>
      <c r="BJ5" s="379"/>
      <c r="BK5" s="379"/>
      <c r="BL5" s="424"/>
    </row>
    <row r="6" spans="1:64" s="302" customFormat="1" ht="19.5" x14ac:dyDescent="0.25">
      <c r="A6" s="25"/>
      <c r="B6" s="75"/>
      <c r="C6" s="83"/>
      <c r="D6" s="5" t="s">
        <v>83</v>
      </c>
      <c r="E6" s="67" t="s">
        <v>40</v>
      </c>
      <c r="F6" s="6" t="s">
        <v>41</v>
      </c>
      <c r="G6" s="224"/>
      <c r="H6" s="297">
        <f>'Child Status Index Data'!D9</f>
        <v>0</v>
      </c>
      <c r="I6" s="224"/>
      <c r="J6" s="409"/>
      <c r="K6" s="400">
        <f>'Child Status Index Data'!$E$9</f>
        <v>0</v>
      </c>
      <c r="L6" s="379"/>
      <c r="M6" s="379"/>
      <c r="N6" s="379"/>
      <c r="O6" s="379"/>
      <c r="P6" s="424"/>
      <c r="R6" s="409"/>
      <c r="S6" s="379"/>
      <c r="T6" s="379"/>
      <c r="U6" s="379"/>
      <c r="V6" s="379"/>
      <c r="W6" s="379"/>
      <c r="X6" s="424"/>
      <c r="Z6" s="409"/>
      <c r="AA6" s="400">
        <f>'Child Status Index Data'!$F$9</f>
        <v>0</v>
      </c>
      <c r="AB6" s="379"/>
      <c r="AC6" s="379"/>
      <c r="AD6" s="379"/>
      <c r="AE6" s="379"/>
      <c r="AF6" s="424"/>
      <c r="AH6" s="409"/>
      <c r="AI6" s="379"/>
      <c r="AJ6" s="379"/>
      <c r="AK6" s="379"/>
      <c r="AL6" s="379"/>
      <c r="AM6" s="379"/>
      <c r="AN6" s="424"/>
      <c r="AP6" s="409"/>
      <c r="AQ6" s="400">
        <f>'Child Status Index Data'!$G$9</f>
        <v>0</v>
      </c>
      <c r="AR6" s="379"/>
      <c r="AS6" s="379"/>
      <c r="AT6" s="379"/>
      <c r="AU6" s="379"/>
      <c r="AV6" s="424"/>
      <c r="AX6" s="409"/>
      <c r="AY6" s="379"/>
      <c r="AZ6" s="379"/>
      <c r="BA6" s="379"/>
      <c r="BB6" s="379"/>
      <c r="BC6" s="379"/>
      <c r="BD6" s="424"/>
      <c r="BF6" s="409"/>
      <c r="BG6" s="400">
        <f>'Child Status Index Data'!$H$9</f>
        <v>0</v>
      </c>
      <c r="BH6" s="379"/>
      <c r="BI6" s="379"/>
      <c r="BJ6" s="379"/>
      <c r="BK6" s="379"/>
      <c r="BL6" s="424"/>
    </row>
    <row r="7" spans="1:64" s="302" customFormat="1" ht="19.5" x14ac:dyDescent="0.25">
      <c r="A7" s="25"/>
      <c r="B7" s="75"/>
      <c r="C7" s="55"/>
      <c r="D7" s="5" t="s">
        <v>84</v>
      </c>
      <c r="E7" s="67" t="s">
        <v>43</v>
      </c>
      <c r="F7" s="6" t="s">
        <v>39</v>
      </c>
      <c r="G7" s="224"/>
      <c r="H7" s="297">
        <f>'Community Empowerment Data'!D4</f>
        <v>0</v>
      </c>
      <c r="I7" s="224"/>
      <c r="J7" s="409"/>
      <c r="K7" s="405">
        <f>'Community Empowerment Data'!E4</f>
        <v>0</v>
      </c>
      <c r="L7" s="379"/>
      <c r="M7" s="379"/>
      <c r="N7" s="379"/>
      <c r="O7" s="379"/>
      <c r="P7" s="424"/>
      <c r="R7" s="409"/>
      <c r="S7" s="405">
        <f>'Community Empowerment Data'!F4</f>
        <v>0</v>
      </c>
      <c r="T7" s="379"/>
      <c r="U7" s="379"/>
      <c r="V7" s="379"/>
      <c r="W7" s="379"/>
      <c r="X7" s="424"/>
      <c r="Z7" s="409"/>
      <c r="AA7" s="405">
        <f>'Community Empowerment Data'!G4</f>
        <v>0</v>
      </c>
      <c r="AB7" s="379"/>
      <c r="AC7" s="379"/>
      <c r="AD7" s="379"/>
      <c r="AE7" s="379"/>
      <c r="AF7" s="424"/>
      <c r="AH7" s="409"/>
      <c r="AI7" s="405">
        <f>'Community Empowerment Data'!H4</f>
        <v>0</v>
      </c>
      <c r="AJ7" s="379"/>
      <c r="AK7" s="379"/>
      <c r="AL7" s="379"/>
      <c r="AM7" s="379"/>
      <c r="AN7" s="424"/>
      <c r="AP7" s="409"/>
      <c r="AQ7" s="405">
        <f>'Community Empowerment Data'!I4</f>
        <v>0</v>
      </c>
      <c r="AR7" s="379"/>
      <c r="AS7" s="379"/>
      <c r="AT7" s="379"/>
      <c r="AU7" s="379"/>
      <c r="AV7" s="424"/>
      <c r="AX7" s="409"/>
      <c r="AY7" s="405">
        <f>'Community Empowerment Data'!J4</f>
        <v>0</v>
      </c>
      <c r="AZ7" s="379"/>
      <c r="BA7" s="379"/>
      <c r="BB7" s="379"/>
      <c r="BC7" s="379"/>
      <c r="BD7" s="424"/>
      <c r="BF7" s="409"/>
      <c r="BG7" s="405">
        <f>'Community Empowerment Data'!K4</f>
        <v>0</v>
      </c>
      <c r="BH7" s="379"/>
      <c r="BI7" s="379"/>
      <c r="BJ7" s="379"/>
      <c r="BK7" s="379"/>
      <c r="BL7" s="424"/>
    </row>
    <row r="8" spans="1:64" s="302" customFormat="1" ht="39" x14ac:dyDescent="0.25">
      <c r="A8" s="25"/>
      <c r="B8" s="96"/>
      <c r="C8" s="60"/>
      <c r="D8" s="5" t="s">
        <v>85</v>
      </c>
      <c r="E8" s="67" t="s">
        <v>86</v>
      </c>
      <c r="F8" s="32" t="s">
        <v>41</v>
      </c>
      <c r="G8" s="225"/>
      <c r="H8" s="297">
        <f>'Child Wellbeing Meas. Data'!D10</f>
        <v>0</v>
      </c>
      <c r="I8" s="225"/>
      <c r="J8" s="409"/>
      <c r="K8" s="400">
        <f>'Child Wellbeing Meas. Data'!E10</f>
        <v>0</v>
      </c>
      <c r="L8" s="379"/>
      <c r="M8" s="379"/>
      <c r="N8" s="379"/>
      <c r="O8" s="379"/>
      <c r="P8" s="424"/>
      <c r="R8" s="409"/>
      <c r="S8" s="400">
        <f>'Child Wellbeing Meas. Data'!M10</f>
        <v>0</v>
      </c>
      <c r="T8" s="379"/>
      <c r="U8" s="379"/>
      <c r="V8" s="379"/>
      <c r="W8" s="379"/>
      <c r="X8" s="424"/>
      <c r="Z8" s="409"/>
      <c r="AA8" s="400">
        <f>'Child Wellbeing Meas. Data'!U10</f>
        <v>0</v>
      </c>
      <c r="AB8" s="379"/>
      <c r="AC8" s="379"/>
      <c r="AD8" s="379"/>
      <c r="AE8" s="379"/>
      <c r="AF8" s="424"/>
      <c r="AH8" s="409"/>
      <c r="AI8" s="400">
        <f>'Child Wellbeing Meas. Data'!AC10</f>
        <v>0</v>
      </c>
      <c r="AJ8" s="379"/>
      <c r="AK8" s="379"/>
      <c r="AL8" s="379"/>
      <c r="AM8" s="379"/>
      <c r="AN8" s="424"/>
      <c r="AP8" s="409"/>
      <c r="AQ8" s="400">
        <f>'Child Wellbeing Meas. Data'!AK10</f>
        <v>0</v>
      </c>
      <c r="AR8" s="379"/>
      <c r="AS8" s="379"/>
      <c r="AT8" s="379"/>
      <c r="AU8" s="379"/>
      <c r="AV8" s="424"/>
      <c r="AX8" s="409"/>
      <c r="AY8" s="400">
        <f>'Child Wellbeing Meas. Data'!AS10</f>
        <v>0</v>
      </c>
      <c r="AZ8" s="379"/>
      <c r="BA8" s="379"/>
      <c r="BB8" s="379"/>
      <c r="BC8" s="379"/>
      <c r="BD8" s="424"/>
      <c r="BF8" s="409"/>
      <c r="BG8" s="400">
        <f>'Child Wellbeing Meas. Data'!BA10</f>
        <v>0</v>
      </c>
      <c r="BH8" s="379"/>
      <c r="BI8" s="379"/>
      <c r="BJ8" s="379"/>
      <c r="BK8" s="379"/>
      <c r="BL8" s="424"/>
    </row>
    <row r="9" spans="1:64" s="302" customFormat="1" ht="39" x14ac:dyDescent="0.25">
      <c r="A9" s="25"/>
      <c r="B9" s="96"/>
      <c r="C9" s="60"/>
      <c r="D9" s="5" t="s">
        <v>87</v>
      </c>
      <c r="E9" s="67" t="s">
        <v>86</v>
      </c>
      <c r="F9" s="32" t="s">
        <v>41</v>
      </c>
      <c r="G9" s="225"/>
      <c r="H9" s="297">
        <f>'Child Wellbeing Meas. Data'!D5</f>
        <v>0</v>
      </c>
      <c r="I9" s="225"/>
      <c r="J9" s="409"/>
      <c r="K9" s="400">
        <f>'Child Wellbeing Meas. Data'!E5</f>
        <v>0</v>
      </c>
      <c r="L9" s="379"/>
      <c r="M9" s="379"/>
      <c r="N9" s="379"/>
      <c r="O9" s="379"/>
      <c r="P9" s="424"/>
      <c r="R9" s="409"/>
      <c r="S9" s="400">
        <f>'Child Wellbeing Meas. Data'!M5</f>
        <v>0</v>
      </c>
      <c r="T9" s="379"/>
      <c r="U9" s="379"/>
      <c r="V9" s="379"/>
      <c r="W9" s="379"/>
      <c r="X9" s="424"/>
      <c r="Z9" s="409"/>
      <c r="AA9" s="400">
        <f>'Child Wellbeing Meas. Data'!U5</f>
        <v>0</v>
      </c>
      <c r="AB9" s="379"/>
      <c r="AC9" s="379"/>
      <c r="AD9" s="379"/>
      <c r="AE9" s="379"/>
      <c r="AF9" s="424"/>
      <c r="AH9" s="409"/>
      <c r="AI9" s="400">
        <f>'Child Wellbeing Meas. Data'!AC5</f>
        <v>0</v>
      </c>
      <c r="AJ9" s="379"/>
      <c r="AK9" s="379"/>
      <c r="AL9" s="379"/>
      <c r="AM9" s="379"/>
      <c r="AN9" s="424"/>
      <c r="AP9" s="409"/>
      <c r="AQ9" s="400">
        <f>'Child Wellbeing Meas. Data'!AK5</f>
        <v>0</v>
      </c>
      <c r="AR9" s="379"/>
      <c r="AS9" s="379"/>
      <c r="AT9" s="379"/>
      <c r="AU9" s="379"/>
      <c r="AV9" s="424"/>
      <c r="AX9" s="409"/>
      <c r="AY9" s="400">
        <f>'Child Wellbeing Meas. Data'!AS5</f>
        <v>0</v>
      </c>
      <c r="AZ9" s="379"/>
      <c r="BA9" s="379"/>
      <c r="BB9" s="379"/>
      <c r="BC9" s="379"/>
      <c r="BD9" s="424"/>
      <c r="BF9" s="409"/>
      <c r="BG9" s="400">
        <f>'Child Wellbeing Meas. Data'!BA5</f>
        <v>0</v>
      </c>
      <c r="BH9" s="379"/>
      <c r="BI9" s="379"/>
      <c r="BJ9" s="379"/>
      <c r="BK9" s="379"/>
      <c r="BL9" s="424"/>
    </row>
    <row r="10" spans="1:64" s="302" customFormat="1" ht="39" x14ac:dyDescent="0.25">
      <c r="A10" s="25"/>
      <c r="B10" s="41"/>
      <c r="C10" s="36"/>
      <c r="D10" s="5" t="s">
        <v>88</v>
      </c>
      <c r="E10" s="67" t="s">
        <v>86</v>
      </c>
      <c r="F10" s="32" t="s">
        <v>41</v>
      </c>
      <c r="G10" s="225"/>
      <c r="H10" s="297">
        <f>'Child Wellbeing Meas. Data'!D6</f>
        <v>0</v>
      </c>
      <c r="I10" s="225"/>
      <c r="J10" s="409"/>
      <c r="K10" s="400">
        <f>'Child Wellbeing Meas. Data'!$E$6</f>
        <v>0</v>
      </c>
      <c r="L10" s="379"/>
      <c r="M10" s="379"/>
      <c r="N10" s="379"/>
      <c r="O10" s="379"/>
      <c r="P10" s="424"/>
      <c r="R10" s="409"/>
      <c r="S10" s="400">
        <f>'Child Wellbeing Meas. Data'!$E$6</f>
        <v>0</v>
      </c>
      <c r="T10" s="379"/>
      <c r="U10" s="379"/>
      <c r="V10" s="379"/>
      <c r="W10" s="379"/>
      <c r="X10" s="424"/>
      <c r="Z10" s="409"/>
      <c r="AA10" s="400">
        <f>'Child Wellbeing Meas. Data'!$E$6</f>
        <v>0</v>
      </c>
      <c r="AB10" s="379"/>
      <c r="AC10" s="379"/>
      <c r="AD10" s="379"/>
      <c r="AE10" s="379"/>
      <c r="AF10" s="424"/>
      <c r="AH10" s="409"/>
      <c r="AI10" s="400">
        <f>'Child Wellbeing Meas. Data'!$E$6</f>
        <v>0</v>
      </c>
      <c r="AJ10" s="379"/>
      <c r="AK10" s="379"/>
      <c r="AL10" s="379"/>
      <c r="AM10" s="379"/>
      <c r="AN10" s="424"/>
      <c r="AP10" s="409"/>
      <c r="AQ10" s="400">
        <f>'Child Wellbeing Meas. Data'!$E$6</f>
        <v>0</v>
      </c>
      <c r="AR10" s="379"/>
      <c r="AS10" s="379"/>
      <c r="AT10" s="379"/>
      <c r="AU10" s="379"/>
      <c r="AV10" s="424"/>
      <c r="AX10" s="409"/>
      <c r="AY10" s="400">
        <f>'Child Wellbeing Meas. Data'!$E$6</f>
        <v>0</v>
      </c>
      <c r="AZ10" s="379"/>
      <c r="BA10" s="379"/>
      <c r="BB10" s="379"/>
      <c r="BC10" s="379"/>
      <c r="BD10" s="424"/>
      <c r="BF10" s="409"/>
      <c r="BG10" s="400">
        <f>'Child Wellbeing Meas. Data'!$E$6</f>
        <v>0</v>
      </c>
      <c r="BH10" s="379"/>
      <c r="BI10" s="379"/>
      <c r="BJ10" s="379"/>
      <c r="BK10" s="379"/>
      <c r="BL10" s="424"/>
    </row>
    <row r="11" spans="1:64" s="302" customFormat="1" ht="58.5" x14ac:dyDescent="0.25">
      <c r="A11" s="25"/>
      <c r="B11" s="7" t="s">
        <v>89</v>
      </c>
      <c r="C11" s="8" t="s">
        <v>90</v>
      </c>
      <c r="D11" s="8" t="s">
        <v>91</v>
      </c>
      <c r="E11" s="69" t="s">
        <v>823</v>
      </c>
      <c r="F11" s="9" t="s">
        <v>39</v>
      </c>
      <c r="G11" s="225"/>
      <c r="H11" s="299"/>
      <c r="I11" s="225"/>
      <c r="J11" s="301">
        <f>Outputs!E25</f>
        <v>0</v>
      </c>
      <c r="K11" s="400">
        <f>Outputs!F25</f>
        <v>0</v>
      </c>
      <c r="L11" s="379"/>
      <c r="M11" s="379"/>
      <c r="N11" s="379"/>
      <c r="O11" s="379"/>
      <c r="P11" s="424"/>
      <c r="R11" s="301">
        <f>Outputs!M25</f>
        <v>0</v>
      </c>
      <c r="S11" s="400">
        <f>Outputs!N25</f>
        <v>0</v>
      </c>
      <c r="T11" s="379"/>
      <c r="U11" s="379"/>
      <c r="V11" s="379"/>
      <c r="W11" s="379"/>
      <c r="X11" s="424"/>
      <c r="Z11" s="301">
        <f>Outputs!U25</f>
        <v>0</v>
      </c>
      <c r="AA11" s="400">
        <f>Outputs!V25</f>
        <v>0</v>
      </c>
      <c r="AB11" s="379"/>
      <c r="AC11" s="379"/>
      <c r="AD11" s="379"/>
      <c r="AE11" s="379"/>
      <c r="AF11" s="424"/>
      <c r="AH11" s="301">
        <f>Outputs!AC25</f>
        <v>0</v>
      </c>
      <c r="AI11" s="400">
        <f>Outputs!AD25</f>
        <v>0</v>
      </c>
      <c r="AJ11" s="379"/>
      <c r="AK11" s="379"/>
      <c r="AL11" s="379"/>
      <c r="AM11" s="379"/>
      <c r="AN11" s="424"/>
      <c r="AP11" s="301">
        <f>Outputs!AK25</f>
        <v>0</v>
      </c>
      <c r="AQ11" s="400">
        <f>Outputs!AL25</f>
        <v>0</v>
      </c>
      <c r="AR11" s="379"/>
      <c r="AS11" s="379"/>
      <c r="AT11" s="379"/>
      <c r="AU11" s="379"/>
      <c r="AV11" s="424"/>
      <c r="AX11" s="301">
        <f>Outputs!AS25</f>
        <v>0</v>
      </c>
      <c r="AY11" s="400">
        <f>Outputs!AT25</f>
        <v>0</v>
      </c>
      <c r="AZ11" s="379"/>
      <c r="BA11" s="379"/>
      <c r="BB11" s="379"/>
      <c r="BC11" s="379"/>
      <c r="BD11" s="424"/>
      <c r="BF11" s="301">
        <f>Outputs!BA25</f>
        <v>0</v>
      </c>
      <c r="BG11" s="400">
        <f>Outputs!BB25</f>
        <v>0</v>
      </c>
      <c r="BH11" s="379"/>
      <c r="BI11" s="379"/>
      <c r="BJ11" s="379"/>
      <c r="BK11" s="379"/>
      <c r="BL11" s="424"/>
    </row>
    <row r="12" spans="1:64" s="304" customFormat="1" ht="18.75" customHeight="1" x14ac:dyDescent="0.25">
      <c r="A12" s="26"/>
      <c r="B12" s="52" t="s">
        <v>92</v>
      </c>
      <c r="C12" s="61" t="s">
        <v>93</v>
      </c>
      <c r="D12" s="11" t="s">
        <v>94</v>
      </c>
      <c r="E12" s="68" t="s">
        <v>44</v>
      </c>
      <c r="F12" s="64" t="s">
        <v>39</v>
      </c>
      <c r="G12" s="226"/>
      <c r="H12" s="298">
        <f>'Comm. Group Capacity Data'!D4</f>
        <v>0</v>
      </c>
      <c r="I12" s="226"/>
      <c r="J12" s="409"/>
      <c r="K12" s="405">
        <f>'Comm. Group Capacity Data'!E4</f>
        <v>0</v>
      </c>
      <c r="L12" s="379"/>
      <c r="M12" s="379"/>
      <c r="N12" s="379"/>
      <c r="O12" s="379"/>
      <c r="P12" s="424"/>
      <c r="R12" s="409"/>
      <c r="S12" s="405">
        <f>'Comm. Group Capacity Data'!F4</f>
        <v>0</v>
      </c>
      <c r="T12" s="379"/>
      <c r="U12" s="379"/>
      <c r="V12" s="379"/>
      <c r="W12" s="379"/>
      <c r="X12" s="424"/>
      <c r="Z12" s="409"/>
      <c r="AA12" s="405">
        <f>'Comm. Group Capacity Data'!G4</f>
        <v>0</v>
      </c>
      <c r="AB12" s="379"/>
      <c r="AC12" s="379"/>
      <c r="AD12" s="379"/>
      <c r="AE12" s="379"/>
      <c r="AF12" s="424"/>
      <c r="AH12" s="409"/>
      <c r="AI12" s="405">
        <f>'Comm. Group Capacity Data'!H4</f>
        <v>0</v>
      </c>
      <c r="AJ12" s="379"/>
      <c r="AK12" s="379"/>
      <c r="AL12" s="379"/>
      <c r="AM12" s="379"/>
      <c r="AN12" s="424"/>
      <c r="AP12" s="409"/>
      <c r="AQ12" s="405">
        <f>'Comm. Group Capacity Data'!I4</f>
        <v>0</v>
      </c>
      <c r="AR12" s="379"/>
      <c r="AS12" s="379"/>
      <c r="AT12" s="379"/>
      <c r="AU12" s="379"/>
      <c r="AV12" s="424"/>
      <c r="AX12" s="409"/>
      <c r="AY12" s="405">
        <f>'Comm. Group Capacity Data'!J4</f>
        <v>0</v>
      </c>
      <c r="AZ12" s="379"/>
      <c r="BA12" s="379"/>
      <c r="BB12" s="379"/>
      <c r="BC12" s="379"/>
      <c r="BD12" s="424"/>
      <c r="BF12" s="409"/>
      <c r="BG12" s="405">
        <f>'Comm. Group Capacity Data'!K4</f>
        <v>0</v>
      </c>
      <c r="BH12" s="379"/>
      <c r="BI12" s="379"/>
      <c r="BJ12" s="379"/>
      <c r="BK12" s="379"/>
      <c r="BL12" s="424"/>
    </row>
    <row r="13" spans="1:64" s="304" customFormat="1" ht="18.75" customHeight="1" x14ac:dyDescent="0.25">
      <c r="A13" s="26"/>
      <c r="B13" s="94" t="s">
        <v>95</v>
      </c>
      <c r="C13" s="95" t="s">
        <v>96</v>
      </c>
      <c r="D13" s="80" t="s">
        <v>97</v>
      </c>
      <c r="E13" s="70" t="s">
        <v>44</v>
      </c>
      <c r="F13" s="15" t="s">
        <v>39</v>
      </c>
      <c r="G13" s="226"/>
      <c r="H13" s="298">
        <f>'Comm. Group Capacity Data'!D5</f>
        <v>0</v>
      </c>
      <c r="I13" s="226"/>
      <c r="J13" s="409"/>
      <c r="K13" s="405">
        <f>'Comm. Group Capacity Data'!E5</f>
        <v>0</v>
      </c>
      <c r="L13" s="379"/>
      <c r="M13" s="379"/>
      <c r="N13" s="379"/>
      <c r="O13" s="379"/>
      <c r="P13" s="424"/>
      <c r="R13" s="409"/>
      <c r="S13" s="405">
        <f>'Comm. Group Capacity Data'!F5</f>
        <v>0</v>
      </c>
      <c r="T13" s="379"/>
      <c r="U13" s="379"/>
      <c r="V13" s="379"/>
      <c r="W13" s="379"/>
      <c r="X13" s="424"/>
      <c r="Z13" s="409"/>
      <c r="AA13" s="405">
        <f>'Comm. Group Capacity Data'!G5</f>
        <v>0</v>
      </c>
      <c r="AB13" s="379"/>
      <c r="AC13" s="379"/>
      <c r="AD13" s="379"/>
      <c r="AE13" s="379"/>
      <c r="AF13" s="424"/>
      <c r="AH13" s="409"/>
      <c r="AI13" s="405">
        <f>'Comm. Group Capacity Data'!H5</f>
        <v>0</v>
      </c>
      <c r="AJ13" s="379"/>
      <c r="AK13" s="379"/>
      <c r="AL13" s="379"/>
      <c r="AM13" s="379"/>
      <c r="AN13" s="424"/>
      <c r="AP13" s="409"/>
      <c r="AQ13" s="405">
        <f>'Comm. Group Capacity Data'!I5</f>
        <v>0</v>
      </c>
      <c r="AR13" s="379"/>
      <c r="AS13" s="379"/>
      <c r="AT13" s="379"/>
      <c r="AU13" s="379"/>
      <c r="AV13" s="424"/>
      <c r="AX13" s="409"/>
      <c r="AY13" s="405">
        <f>'Comm. Group Capacity Data'!J5</f>
        <v>0</v>
      </c>
      <c r="AZ13" s="379"/>
      <c r="BA13" s="379"/>
      <c r="BB13" s="379"/>
      <c r="BC13" s="379"/>
      <c r="BD13" s="424"/>
      <c r="BF13" s="409"/>
      <c r="BG13" s="405">
        <f>'Comm. Group Capacity Data'!K5</f>
        <v>0</v>
      </c>
      <c r="BH13" s="379"/>
      <c r="BI13" s="379"/>
      <c r="BJ13" s="379"/>
      <c r="BK13" s="379"/>
      <c r="BL13" s="424"/>
    </row>
    <row r="14" spans="1:64" s="304" customFormat="1" ht="18.75" customHeight="1" x14ac:dyDescent="0.25">
      <c r="A14" s="26"/>
      <c r="B14" s="73"/>
      <c r="C14" s="83"/>
      <c r="D14" s="81" t="s">
        <v>98</v>
      </c>
      <c r="E14" s="67" t="s">
        <v>44</v>
      </c>
      <c r="F14" s="32" t="s">
        <v>39</v>
      </c>
      <c r="G14" s="226"/>
      <c r="H14" s="298">
        <f>'Comm. Group Capacity Data'!D6</f>
        <v>0</v>
      </c>
      <c r="I14" s="226"/>
      <c r="J14" s="409"/>
      <c r="K14" s="405">
        <f>'Comm. Group Capacity Data'!E6</f>
        <v>0</v>
      </c>
      <c r="L14" s="379"/>
      <c r="M14" s="379"/>
      <c r="N14" s="379"/>
      <c r="O14" s="379"/>
      <c r="P14" s="424"/>
      <c r="R14" s="409"/>
      <c r="S14" s="405">
        <f>'Comm. Group Capacity Data'!F6</f>
        <v>0</v>
      </c>
      <c r="T14" s="379"/>
      <c r="U14" s="379"/>
      <c r="V14" s="379"/>
      <c r="W14" s="379"/>
      <c r="X14" s="424"/>
      <c r="Z14" s="409"/>
      <c r="AA14" s="405">
        <f>'Comm. Group Capacity Data'!G6</f>
        <v>0</v>
      </c>
      <c r="AB14" s="379"/>
      <c r="AC14" s="379"/>
      <c r="AD14" s="379"/>
      <c r="AE14" s="379"/>
      <c r="AF14" s="424"/>
      <c r="AH14" s="409"/>
      <c r="AI14" s="405">
        <f>'Comm. Group Capacity Data'!H6</f>
        <v>0</v>
      </c>
      <c r="AJ14" s="379"/>
      <c r="AK14" s="379"/>
      <c r="AL14" s="379"/>
      <c r="AM14" s="379"/>
      <c r="AN14" s="424"/>
      <c r="AP14" s="409"/>
      <c r="AQ14" s="405">
        <f>'Comm. Group Capacity Data'!I6</f>
        <v>0</v>
      </c>
      <c r="AR14" s="379"/>
      <c r="AS14" s="379"/>
      <c r="AT14" s="379"/>
      <c r="AU14" s="379"/>
      <c r="AV14" s="424"/>
      <c r="AX14" s="409"/>
      <c r="AY14" s="405">
        <f>'Comm. Group Capacity Data'!J6</f>
        <v>0</v>
      </c>
      <c r="AZ14" s="379"/>
      <c r="BA14" s="379"/>
      <c r="BB14" s="379"/>
      <c r="BC14" s="379"/>
      <c r="BD14" s="424"/>
      <c r="BF14" s="409"/>
      <c r="BG14" s="405">
        <f>'Comm. Group Capacity Data'!K6</f>
        <v>0</v>
      </c>
      <c r="BH14" s="379"/>
      <c r="BI14" s="379"/>
      <c r="BJ14" s="379"/>
      <c r="BK14" s="379"/>
      <c r="BL14" s="424"/>
    </row>
    <row r="15" spans="1:64" s="304" customFormat="1" ht="19.5" x14ac:dyDescent="0.25">
      <c r="A15" s="26"/>
      <c r="B15" s="41"/>
      <c r="C15" s="35"/>
      <c r="D15" s="81" t="s">
        <v>99</v>
      </c>
      <c r="E15" s="67" t="s">
        <v>44</v>
      </c>
      <c r="F15" s="32" t="s">
        <v>39</v>
      </c>
      <c r="G15" s="226"/>
      <c r="H15" s="298">
        <f>'Comm. Group Capacity Data'!D7</f>
        <v>0</v>
      </c>
      <c r="I15" s="226"/>
      <c r="J15" s="409"/>
      <c r="K15" s="405">
        <f>'Comm. Group Capacity Data'!E7</f>
        <v>0</v>
      </c>
      <c r="L15" s="379"/>
      <c r="M15" s="379"/>
      <c r="N15" s="379"/>
      <c r="O15" s="379"/>
      <c r="P15" s="424"/>
      <c r="R15" s="409"/>
      <c r="S15" s="405">
        <f>'Comm. Group Capacity Data'!F7</f>
        <v>0</v>
      </c>
      <c r="T15" s="379"/>
      <c r="U15" s="379"/>
      <c r="V15" s="379"/>
      <c r="W15" s="379"/>
      <c r="X15" s="424"/>
      <c r="Z15" s="409"/>
      <c r="AA15" s="405">
        <f>'Comm. Group Capacity Data'!G7</f>
        <v>0</v>
      </c>
      <c r="AB15" s="379"/>
      <c r="AC15" s="379"/>
      <c r="AD15" s="379"/>
      <c r="AE15" s="379"/>
      <c r="AF15" s="424"/>
      <c r="AH15" s="409"/>
      <c r="AI15" s="405">
        <f>'Comm. Group Capacity Data'!H7</f>
        <v>0</v>
      </c>
      <c r="AJ15" s="379"/>
      <c r="AK15" s="379"/>
      <c r="AL15" s="379"/>
      <c r="AM15" s="379"/>
      <c r="AN15" s="424"/>
      <c r="AP15" s="409"/>
      <c r="AQ15" s="405">
        <f>'Comm. Group Capacity Data'!I7</f>
        <v>0</v>
      </c>
      <c r="AR15" s="379"/>
      <c r="AS15" s="379"/>
      <c r="AT15" s="379"/>
      <c r="AU15" s="379"/>
      <c r="AV15" s="424"/>
      <c r="AX15" s="409"/>
      <c r="AY15" s="405">
        <f>'Comm. Group Capacity Data'!J7</f>
        <v>0</v>
      </c>
      <c r="AZ15" s="379"/>
      <c r="BA15" s="379"/>
      <c r="BB15" s="379"/>
      <c r="BC15" s="379"/>
      <c r="BD15" s="424"/>
      <c r="BF15" s="409"/>
      <c r="BG15" s="405">
        <f>'Comm. Group Capacity Data'!K7</f>
        <v>0</v>
      </c>
      <c r="BH15" s="379"/>
      <c r="BI15" s="379"/>
      <c r="BJ15" s="379"/>
      <c r="BK15" s="379"/>
      <c r="BL15" s="424"/>
    </row>
    <row r="16" spans="1:64" s="302" customFormat="1" ht="39" x14ac:dyDescent="0.25">
      <c r="A16" s="25"/>
      <c r="B16" s="51" t="s">
        <v>100</v>
      </c>
      <c r="C16" s="34" t="s">
        <v>101</v>
      </c>
      <c r="D16" s="287" t="s">
        <v>102</v>
      </c>
      <c r="E16" s="287"/>
      <c r="F16" s="287"/>
      <c r="G16" s="224"/>
      <c r="H16" s="299"/>
      <c r="I16" s="224"/>
      <c r="J16" s="409"/>
      <c r="K16" s="477"/>
      <c r="L16" s="379"/>
      <c r="M16" s="379"/>
      <c r="N16" s="379"/>
      <c r="O16" s="379"/>
      <c r="P16" s="424"/>
      <c r="R16" s="409"/>
      <c r="S16" s="477"/>
      <c r="T16" s="379"/>
      <c r="U16" s="379"/>
      <c r="V16" s="379"/>
      <c r="W16" s="379"/>
      <c r="X16" s="424"/>
      <c r="Z16" s="409"/>
      <c r="AA16" s="379"/>
      <c r="AB16" s="379"/>
      <c r="AC16" s="379"/>
      <c r="AD16" s="379"/>
      <c r="AE16" s="379"/>
      <c r="AF16" s="424"/>
      <c r="AH16" s="409"/>
      <c r="AI16" s="379"/>
      <c r="AJ16" s="379"/>
      <c r="AK16" s="379"/>
      <c r="AL16" s="379"/>
      <c r="AM16" s="379"/>
      <c r="AN16" s="424"/>
      <c r="AP16" s="409"/>
      <c r="AQ16" s="379"/>
      <c r="AR16" s="379"/>
      <c r="AS16" s="379"/>
      <c r="AT16" s="379"/>
      <c r="AU16" s="379"/>
      <c r="AV16" s="424"/>
      <c r="AX16" s="409"/>
      <c r="AY16" s="379"/>
      <c r="AZ16" s="379"/>
      <c r="BA16" s="379"/>
      <c r="BB16" s="379"/>
      <c r="BC16" s="379"/>
      <c r="BD16" s="424"/>
      <c r="BF16" s="409"/>
      <c r="BG16" s="379"/>
      <c r="BH16" s="379"/>
      <c r="BI16" s="379"/>
      <c r="BJ16" s="379"/>
      <c r="BK16" s="379"/>
      <c r="BL16" s="424"/>
    </row>
    <row r="17" spans="1:64" s="304" customFormat="1" ht="39" x14ac:dyDescent="0.25">
      <c r="A17" s="26"/>
      <c r="B17" s="10" t="s">
        <v>103</v>
      </c>
      <c r="C17" s="11" t="s">
        <v>104</v>
      </c>
      <c r="D17" s="11" t="s">
        <v>105</v>
      </c>
      <c r="E17" s="68" t="s">
        <v>43</v>
      </c>
      <c r="F17" s="12" t="s">
        <v>39</v>
      </c>
      <c r="G17" s="226"/>
      <c r="H17" s="298">
        <f>'Community Empowerment Data'!D5</f>
        <v>0</v>
      </c>
      <c r="I17" s="226"/>
      <c r="J17" s="409"/>
      <c r="K17" s="405">
        <f>'Community Empowerment Data'!E5</f>
        <v>0</v>
      </c>
      <c r="L17" s="379"/>
      <c r="M17" s="379"/>
      <c r="N17" s="379"/>
      <c r="O17" s="379"/>
      <c r="P17" s="424"/>
      <c r="R17" s="409"/>
      <c r="S17" s="405">
        <f>'Community Empowerment Data'!M5</f>
        <v>0</v>
      </c>
      <c r="T17" s="379"/>
      <c r="U17" s="379"/>
      <c r="V17" s="379"/>
      <c r="W17" s="379"/>
      <c r="X17" s="424"/>
      <c r="Z17" s="409"/>
      <c r="AA17" s="405">
        <f>'Community Empowerment Data'!G5</f>
        <v>0</v>
      </c>
      <c r="AB17" s="379"/>
      <c r="AC17" s="379"/>
      <c r="AD17" s="379"/>
      <c r="AE17" s="379"/>
      <c r="AF17" s="424"/>
      <c r="AH17" s="409"/>
      <c r="AI17" s="405">
        <f>'Community Empowerment Data'!O5</f>
        <v>0</v>
      </c>
      <c r="AJ17" s="379"/>
      <c r="AK17" s="379"/>
      <c r="AL17" s="379"/>
      <c r="AM17" s="379"/>
      <c r="AN17" s="424"/>
      <c r="AP17" s="409"/>
      <c r="AQ17" s="405">
        <f>'Community Empowerment Data'!W5</f>
        <v>0</v>
      </c>
      <c r="AR17" s="379"/>
      <c r="AS17" s="379"/>
      <c r="AT17" s="379"/>
      <c r="AU17" s="379"/>
      <c r="AV17" s="424"/>
      <c r="AX17" s="409"/>
      <c r="AY17" s="405">
        <f>'Community Empowerment Data'!AE5</f>
        <v>0</v>
      </c>
      <c r="AZ17" s="379"/>
      <c r="BA17" s="379"/>
      <c r="BB17" s="379"/>
      <c r="BC17" s="379"/>
      <c r="BD17" s="424"/>
      <c r="BF17" s="409"/>
      <c r="BG17" s="405">
        <f>'Community Empowerment Data'!AM5</f>
        <v>0</v>
      </c>
      <c r="BH17" s="379"/>
      <c r="BI17" s="379"/>
      <c r="BJ17" s="379"/>
      <c r="BK17" s="379"/>
      <c r="BL17" s="424"/>
    </row>
    <row r="18" spans="1:64" s="304" customFormat="1" ht="39" x14ac:dyDescent="0.25">
      <c r="A18" s="26"/>
      <c r="B18" s="51" t="s">
        <v>106</v>
      </c>
      <c r="C18" s="54" t="s">
        <v>107</v>
      </c>
      <c r="D18" s="5" t="s">
        <v>108</v>
      </c>
      <c r="E18" s="67" t="s">
        <v>43</v>
      </c>
      <c r="F18" s="32" t="s">
        <v>39</v>
      </c>
      <c r="G18" s="226"/>
      <c r="H18" s="298">
        <f>'Community Empowerment Data'!D6</f>
        <v>0</v>
      </c>
      <c r="I18" s="226"/>
      <c r="J18" s="409"/>
      <c r="K18" s="405">
        <f>'Community Empowerment Data'!E6</f>
        <v>0</v>
      </c>
      <c r="L18" s="379"/>
      <c r="M18" s="379"/>
      <c r="N18" s="379"/>
      <c r="O18" s="379"/>
      <c r="P18" s="424"/>
      <c r="R18" s="409"/>
      <c r="S18" s="405">
        <f>'Community Empowerment Data'!M6</f>
        <v>0</v>
      </c>
      <c r="T18" s="379"/>
      <c r="U18" s="379"/>
      <c r="V18" s="379"/>
      <c r="W18" s="379"/>
      <c r="X18" s="424"/>
      <c r="Z18" s="409"/>
      <c r="AA18" s="405">
        <f>'Community Empowerment Data'!G6</f>
        <v>0</v>
      </c>
      <c r="AB18" s="379"/>
      <c r="AC18" s="379"/>
      <c r="AD18" s="379"/>
      <c r="AE18" s="379"/>
      <c r="AF18" s="424"/>
      <c r="AH18" s="409"/>
      <c r="AI18" s="405">
        <f>'Community Empowerment Data'!O6</f>
        <v>0</v>
      </c>
      <c r="AJ18" s="379"/>
      <c r="AK18" s="379"/>
      <c r="AL18" s="379"/>
      <c r="AM18" s="379"/>
      <c r="AN18" s="424"/>
      <c r="AP18" s="409"/>
      <c r="AQ18" s="405">
        <f>'Community Empowerment Data'!W6</f>
        <v>0</v>
      </c>
      <c r="AR18" s="379"/>
      <c r="AS18" s="379"/>
      <c r="AT18" s="379"/>
      <c r="AU18" s="379"/>
      <c r="AV18" s="424"/>
      <c r="AX18" s="409"/>
      <c r="AY18" s="405">
        <f>'Community Empowerment Data'!AE6</f>
        <v>0</v>
      </c>
      <c r="AZ18" s="379"/>
      <c r="BA18" s="379"/>
      <c r="BB18" s="379"/>
      <c r="BC18" s="379"/>
      <c r="BD18" s="424"/>
      <c r="BF18" s="409"/>
      <c r="BG18" s="405">
        <f>'Community Empowerment Data'!AM6</f>
        <v>0</v>
      </c>
      <c r="BH18" s="379"/>
      <c r="BI18" s="379"/>
      <c r="BJ18" s="379"/>
      <c r="BK18" s="379"/>
      <c r="BL18" s="424"/>
    </row>
    <row r="19" spans="1:64" s="304" customFormat="1" ht="18.75" customHeight="1" x14ac:dyDescent="0.25">
      <c r="A19" s="26"/>
      <c r="B19" s="37" t="s">
        <v>109</v>
      </c>
      <c r="C19" s="34" t="s">
        <v>110</v>
      </c>
      <c r="D19" s="14" t="s">
        <v>111</v>
      </c>
      <c r="E19" s="70" t="s">
        <v>823</v>
      </c>
      <c r="F19" s="32" t="s">
        <v>39</v>
      </c>
      <c r="G19" s="226"/>
      <c r="H19" s="412"/>
      <c r="I19" s="226"/>
      <c r="J19" s="303">
        <f>Outputs!E8</f>
        <v>0</v>
      </c>
      <c r="K19" s="405">
        <f>Outputs!F8</f>
        <v>0</v>
      </c>
      <c r="L19" s="379"/>
      <c r="M19" s="379"/>
      <c r="N19" s="379"/>
      <c r="O19" s="379"/>
      <c r="P19" s="424"/>
      <c r="R19" s="303">
        <f>Outputs!M8</f>
        <v>0</v>
      </c>
      <c r="S19" s="405">
        <f>Outputs!N8</f>
        <v>0</v>
      </c>
      <c r="T19" s="379"/>
      <c r="U19" s="379"/>
      <c r="V19" s="379"/>
      <c r="W19" s="379"/>
      <c r="X19" s="424"/>
      <c r="Z19" s="303">
        <f>Outputs!U8</f>
        <v>0</v>
      </c>
      <c r="AA19" s="405">
        <f>Outputs!V8</f>
        <v>0</v>
      </c>
      <c r="AB19" s="379"/>
      <c r="AC19" s="379"/>
      <c r="AD19" s="379"/>
      <c r="AE19" s="379"/>
      <c r="AF19" s="424"/>
      <c r="AH19" s="303">
        <f>Outputs!AC8</f>
        <v>0</v>
      </c>
      <c r="AI19" s="405">
        <f>Outputs!AD8</f>
        <v>0</v>
      </c>
      <c r="AJ19" s="379"/>
      <c r="AK19" s="379"/>
      <c r="AL19" s="379"/>
      <c r="AM19" s="379"/>
      <c r="AN19" s="424"/>
      <c r="AP19" s="303">
        <f>Outputs!AK8</f>
        <v>0</v>
      </c>
      <c r="AQ19" s="405">
        <f>Outputs!AL8</f>
        <v>0</v>
      </c>
      <c r="AR19" s="379"/>
      <c r="AS19" s="379"/>
      <c r="AT19" s="379"/>
      <c r="AU19" s="379"/>
      <c r="AV19" s="424"/>
      <c r="AX19" s="303">
        <f>Outputs!AS8</f>
        <v>0</v>
      </c>
      <c r="AY19" s="405">
        <f>Outputs!AT8</f>
        <v>0</v>
      </c>
      <c r="AZ19" s="379"/>
      <c r="BA19" s="379"/>
      <c r="BB19" s="379"/>
      <c r="BC19" s="379"/>
      <c r="BD19" s="424"/>
      <c r="BF19" s="303">
        <f>Outputs!BA8</f>
        <v>0</v>
      </c>
      <c r="BG19" s="405">
        <f>Outputs!BB8</f>
        <v>0</v>
      </c>
      <c r="BH19" s="379"/>
      <c r="BI19" s="379"/>
      <c r="BJ19" s="379"/>
      <c r="BK19" s="379"/>
      <c r="BL19" s="424"/>
    </row>
    <row r="20" spans="1:64" s="304" customFormat="1" ht="18.75" customHeight="1" x14ac:dyDescent="0.25">
      <c r="A20" s="26"/>
      <c r="B20" s="59"/>
      <c r="C20" s="55"/>
      <c r="D20" s="5" t="s">
        <v>112</v>
      </c>
      <c r="E20" s="70" t="s">
        <v>823</v>
      </c>
      <c r="F20" s="32" t="s">
        <v>39</v>
      </c>
      <c r="G20" s="226"/>
      <c r="H20" s="412"/>
      <c r="I20" s="226"/>
      <c r="J20" s="303">
        <f>Outputs!E9</f>
        <v>0</v>
      </c>
      <c r="K20" s="405">
        <f>Outputs!F9</f>
        <v>0</v>
      </c>
      <c r="L20" s="303">
        <f>Outputs!I9</f>
        <v>0</v>
      </c>
      <c r="M20" s="303">
        <f>Outputs!G9</f>
        <v>0</v>
      </c>
      <c r="N20" s="303">
        <f>Outputs!H9</f>
        <v>0</v>
      </c>
      <c r="O20" s="303">
        <f>Outputs!J9</f>
        <v>0</v>
      </c>
      <c r="P20" s="303">
        <f>Outputs!K9</f>
        <v>0</v>
      </c>
      <c r="R20" s="303">
        <f>Outputs!M9</f>
        <v>0</v>
      </c>
      <c r="S20" s="405">
        <f>Outputs!N9</f>
        <v>0</v>
      </c>
      <c r="T20" s="303">
        <f>Outputs!Q9</f>
        <v>0</v>
      </c>
      <c r="U20" s="303">
        <f>Outputs!O9</f>
        <v>0</v>
      </c>
      <c r="V20" s="303">
        <f>Outputs!P9</f>
        <v>0</v>
      </c>
      <c r="W20" s="303">
        <f>Outputs!R9</f>
        <v>0</v>
      </c>
      <c r="X20" s="303">
        <f>Outputs!S9</f>
        <v>0</v>
      </c>
      <c r="Z20" s="303">
        <f>Outputs!U9</f>
        <v>0</v>
      </c>
      <c r="AA20" s="405">
        <f>Outputs!V9</f>
        <v>0</v>
      </c>
      <c r="AB20" s="303">
        <f>Outputs!Y9</f>
        <v>0</v>
      </c>
      <c r="AC20" s="303">
        <f>Outputs!W9</f>
        <v>0</v>
      </c>
      <c r="AD20" s="303">
        <f>Outputs!X9</f>
        <v>0</v>
      </c>
      <c r="AE20" s="303">
        <f>Outputs!Z9</f>
        <v>0</v>
      </c>
      <c r="AF20" s="303">
        <f>Outputs!AA9</f>
        <v>0</v>
      </c>
      <c r="AH20" s="303">
        <f>Outputs!AC9</f>
        <v>0</v>
      </c>
      <c r="AI20" s="405">
        <f>Outputs!AD9</f>
        <v>0</v>
      </c>
      <c r="AJ20" s="303">
        <f>Outputs!AG9</f>
        <v>0</v>
      </c>
      <c r="AK20" s="303">
        <f>Outputs!AE9</f>
        <v>0</v>
      </c>
      <c r="AL20" s="303">
        <f>Outputs!AF9</f>
        <v>0</v>
      </c>
      <c r="AM20" s="303">
        <f>Outputs!AH9</f>
        <v>0</v>
      </c>
      <c r="AN20" s="303">
        <f>Outputs!AI9</f>
        <v>0</v>
      </c>
      <c r="AP20" s="303">
        <f>Outputs!AK9</f>
        <v>0</v>
      </c>
      <c r="AQ20" s="405">
        <f>Outputs!AL9</f>
        <v>0</v>
      </c>
      <c r="AR20" s="303">
        <f>Outputs!AO9</f>
        <v>0</v>
      </c>
      <c r="AS20" s="303">
        <f>Outputs!AM9</f>
        <v>0</v>
      </c>
      <c r="AT20" s="303">
        <f>Outputs!AN9</f>
        <v>0</v>
      </c>
      <c r="AU20" s="303">
        <f>Outputs!AP9</f>
        <v>0</v>
      </c>
      <c r="AV20" s="303">
        <f>Outputs!AQ9</f>
        <v>0</v>
      </c>
      <c r="AX20" s="303">
        <f>Outputs!AS9</f>
        <v>0</v>
      </c>
      <c r="AY20" s="405">
        <f>Outputs!AT9</f>
        <v>0</v>
      </c>
      <c r="AZ20" s="303">
        <f>Outputs!AW9</f>
        <v>0</v>
      </c>
      <c r="BA20" s="303">
        <f>Outputs!AU9</f>
        <v>0</v>
      </c>
      <c r="BB20" s="303">
        <f>Outputs!AV9</f>
        <v>0</v>
      </c>
      <c r="BC20" s="303">
        <f>Outputs!AX9</f>
        <v>0</v>
      </c>
      <c r="BD20" s="303">
        <f>Outputs!AY9</f>
        <v>0</v>
      </c>
      <c r="BF20" s="303">
        <f>Outputs!BA9</f>
        <v>0</v>
      </c>
      <c r="BG20" s="405">
        <f>Outputs!BB9</f>
        <v>0</v>
      </c>
      <c r="BH20" s="303">
        <f>Outputs!BE9</f>
        <v>0</v>
      </c>
      <c r="BI20" s="303">
        <f>Outputs!BC9</f>
        <v>0</v>
      </c>
      <c r="BJ20" s="303">
        <f>Outputs!BD9</f>
        <v>0</v>
      </c>
      <c r="BK20" s="303">
        <f>Outputs!BF9</f>
        <v>0</v>
      </c>
      <c r="BL20" s="303">
        <f>Outputs!BG9</f>
        <v>0</v>
      </c>
    </row>
    <row r="21" spans="1:64" s="304" customFormat="1" ht="18.75" customHeight="1" x14ac:dyDescent="0.25">
      <c r="A21" s="26"/>
      <c r="B21" s="58"/>
      <c r="C21" s="56"/>
      <c r="D21" s="5" t="s">
        <v>113</v>
      </c>
      <c r="E21" s="70" t="s">
        <v>823</v>
      </c>
      <c r="F21" s="32" t="s">
        <v>39</v>
      </c>
      <c r="G21" s="226"/>
      <c r="H21" s="412"/>
      <c r="I21" s="226"/>
      <c r="J21" s="303">
        <f>Outputs!E26</f>
        <v>0</v>
      </c>
      <c r="K21" s="405">
        <f>Outputs!F26</f>
        <v>0</v>
      </c>
      <c r="L21" s="379"/>
      <c r="M21" s="379"/>
      <c r="N21" s="379"/>
      <c r="O21" s="379"/>
      <c r="P21" s="424"/>
      <c r="R21" s="303">
        <f>Outputs!M26</f>
        <v>0</v>
      </c>
      <c r="S21" s="405">
        <f>Outputs!N26</f>
        <v>0</v>
      </c>
      <c r="T21" s="379"/>
      <c r="U21" s="379"/>
      <c r="V21" s="379"/>
      <c r="W21" s="379"/>
      <c r="X21" s="424"/>
      <c r="Z21" s="303">
        <f>Outputs!U26</f>
        <v>0</v>
      </c>
      <c r="AA21" s="405">
        <f>Outputs!V26</f>
        <v>0</v>
      </c>
      <c r="AB21" s="379"/>
      <c r="AC21" s="379"/>
      <c r="AD21" s="379"/>
      <c r="AE21" s="379"/>
      <c r="AF21" s="424"/>
      <c r="AH21" s="303">
        <f>Outputs!AC26</f>
        <v>0</v>
      </c>
      <c r="AI21" s="405">
        <f>Outputs!AD26</f>
        <v>0</v>
      </c>
      <c r="AJ21" s="379"/>
      <c r="AK21" s="379"/>
      <c r="AL21" s="379"/>
      <c r="AM21" s="379"/>
      <c r="AN21" s="424"/>
      <c r="AP21" s="303">
        <f>Outputs!AK26</f>
        <v>0</v>
      </c>
      <c r="AQ21" s="405">
        <f>Outputs!AL26</f>
        <v>0</v>
      </c>
      <c r="AR21" s="379"/>
      <c r="AS21" s="379"/>
      <c r="AT21" s="379"/>
      <c r="AU21" s="379"/>
      <c r="AV21" s="424"/>
      <c r="AX21" s="303">
        <f>Outputs!AS26</f>
        <v>0</v>
      </c>
      <c r="AY21" s="405">
        <f>Outputs!AT26</f>
        <v>0</v>
      </c>
      <c r="AZ21" s="379"/>
      <c r="BA21" s="379"/>
      <c r="BB21" s="379"/>
      <c r="BC21" s="379"/>
      <c r="BD21" s="424"/>
      <c r="BF21" s="303">
        <f>Outputs!BA26</f>
        <v>0</v>
      </c>
      <c r="BG21" s="405">
        <f>Outputs!BB26</f>
        <v>0</v>
      </c>
      <c r="BH21" s="379"/>
      <c r="BI21" s="379"/>
      <c r="BJ21" s="379"/>
      <c r="BK21" s="379"/>
      <c r="BL21" s="424"/>
    </row>
    <row r="22" spans="1:64" s="304" customFormat="1" ht="18.75" customHeight="1" x14ac:dyDescent="0.25">
      <c r="A22" s="26"/>
      <c r="B22" s="58"/>
      <c r="C22" s="57"/>
      <c r="D22" s="5" t="s">
        <v>114</v>
      </c>
      <c r="E22" s="70" t="s">
        <v>823</v>
      </c>
      <c r="F22" s="32" t="s">
        <v>39</v>
      </c>
      <c r="G22" s="226"/>
      <c r="H22" s="412"/>
      <c r="I22" s="226"/>
      <c r="J22" s="303">
        <f>Outputs!E10</f>
        <v>0</v>
      </c>
      <c r="K22" s="405">
        <f>Outputs!F10</f>
        <v>0</v>
      </c>
      <c r="L22" s="379"/>
      <c r="M22" s="379"/>
      <c r="N22" s="379"/>
      <c r="O22" s="379"/>
      <c r="P22" s="424"/>
      <c r="R22" s="303">
        <f>Outputs!M10</f>
        <v>0</v>
      </c>
      <c r="S22" s="405">
        <f>Outputs!N10</f>
        <v>0</v>
      </c>
      <c r="T22" s="379"/>
      <c r="U22" s="379"/>
      <c r="V22" s="379"/>
      <c r="W22" s="379"/>
      <c r="X22" s="424"/>
      <c r="Z22" s="303">
        <f>Outputs!U10</f>
        <v>0</v>
      </c>
      <c r="AA22" s="405">
        <f>Outputs!V10</f>
        <v>0</v>
      </c>
      <c r="AB22" s="379"/>
      <c r="AC22" s="379"/>
      <c r="AD22" s="379"/>
      <c r="AE22" s="379"/>
      <c r="AF22" s="424"/>
      <c r="AH22" s="303">
        <f>Outputs!AC10</f>
        <v>0</v>
      </c>
      <c r="AI22" s="405">
        <f>Outputs!AD10</f>
        <v>0</v>
      </c>
      <c r="AJ22" s="379"/>
      <c r="AK22" s="379"/>
      <c r="AL22" s="379"/>
      <c r="AM22" s="379"/>
      <c r="AN22" s="424"/>
      <c r="AP22" s="303">
        <f>Outputs!AK10</f>
        <v>0</v>
      </c>
      <c r="AQ22" s="405">
        <f>Outputs!AL10</f>
        <v>0</v>
      </c>
      <c r="AR22" s="379"/>
      <c r="AS22" s="379"/>
      <c r="AT22" s="379"/>
      <c r="AU22" s="379"/>
      <c r="AV22" s="424"/>
      <c r="AX22" s="303">
        <f>Outputs!AS10</f>
        <v>0</v>
      </c>
      <c r="AY22" s="405">
        <f>Outputs!AT10</f>
        <v>0</v>
      </c>
      <c r="AZ22" s="379"/>
      <c r="BA22" s="379"/>
      <c r="BB22" s="379"/>
      <c r="BC22" s="379"/>
      <c r="BD22" s="424"/>
      <c r="BF22" s="303">
        <f>Outputs!BA10</f>
        <v>0</v>
      </c>
      <c r="BG22" s="405">
        <f>Outputs!BB10</f>
        <v>0</v>
      </c>
      <c r="BH22" s="379"/>
      <c r="BI22" s="379"/>
      <c r="BJ22" s="379"/>
      <c r="BK22" s="379"/>
      <c r="BL22" s="424"/>
    </row>
    <row r="23" spans="1:64" s="304" customFormat="1" ht="18.75" customHeight="1" x14ac:dyDescent="0.25">
      <c r="A23" s="26"/>
      <c r="B23" s="58"/>
      <c r="C23" s="60"/>
      <c r="D23" s="5" t="s">
        <v>115</v>
      </c>
      <c r="E23" s="70" t="s">
        <v>823</v>
      </c>
      <c r="F23" s="32" t="s">
        <v>39</v>
      </c>
      <c r="G23" s="226"/>
      <c r="H23" s="412"/>
      <c r="I23" s="226"/>
      <c r="J23" s="303">
        <f>Outputs!E11</f>
        <v>0</v>
      </c>
      <c r="K23" s="405">
        <f>Outputs!F11</f>
        <v>0</v>
      </c>
      <c r="L23" s="303">
        <f>Outputs!I11</f>
        <v>0</v>
      </c>
      <c r="M23" s="303">
        <f>Outputs!G11</f>
        <v>0</v>
      </c>
      <c r="N23" s="303">
        <f>Outputs!H11</f>
        <v>0</v>
      </c>
      <c r="O23" s="303">
        <f>Outputs!J11</f>
        <v>0</v>
      </c>
      <c r="P23" s="303">
        <f>Outputs!K11</f>
        <v>0</v>
      </c>
      <c r="R23" s="303">
        <f>Outputs!M11</f>
        <v>0</v>
      </c>
      <c r="S23" s="405">
        <f>Outputs!N11</f>
        <v>0</v>
      </c>
      <c r="T23" s="303">
        <f>Outputs!Q11</f>
        <v>0</v>
      </c>
      <c r="U23" s="303">
        <f>Outputs!O11</f>
        <v>0</v>
      </c>
      <c r="V23" s="303">
        <f>Outputs!P11</f>
        <v>0</v>
      </c>
      <c r="W23" s="303">
        <f>Outputs!R11</f>
        <v>0</v>
      </c>
      <c r="X23" s="303">
        <f>Outputs!S11</f>
        <v>0</v>
      </c>
      <c r="Z23" s="303">
        <f>Outputs!U11</f>
        <v>0</v>
      </c>
      <c r="AA23" s="405">
        <f>Outputs!V11</f>
        <v>0</v>
      </c>
      <c r="AB23" s="303">
        <f>Outputs!Y11</f>
        <v>0</v>
      </c>
      <c r="AC23" s="303">
        <f>Outputs!W11</f>
        <v>0</v>
      </c>
      <c r="AD23" s="303">
        <f>Outputs!X11</f>
        <v>0</v>
      </c>
      <c r="AE23" s="303">
        <f>Outputs!Z11</f>
        <v>0</v>
      </c>
      <c r="AF23" s="303">
        <f>Outputs!AA11</f>
        <v>0</v>
      </c>
      <c r="AH23" s="303">
        <f>Outputs!AC11</f>
        <v>0</v>
      </c>
      <c r="AI23" s="405">
        <f>Outputs!AD11</f>
        <v>0</v>
      </c>
      <c r="AJ23" s="303">
        <f>Outputs!AG11</f>
        <v>0</v>
      </c>
      <c r="AK23" s="303">
        <f>Outputs!AE11</f>
        <v>0</v>
      </c>
      <c r="AL23" s="303">
        <f>Outputs!AF11</f>
        <v>0</v>
      </c>
      <c r="AM23" s="303">
        <f>Outputs!AH11</f>
        <v>0</v>
      </c>
      <c r="AN23" s="303">
        <f>Outputs!AI11</f>
        <v>0</v>
      </c>
      <c r="AP23" s="303">
        <f>Outputs!AK11</f>
        <v>0</v>
      </c>
      <c r="AQ23" s="405">
        <f>Outputs!AL11</f>
        <v>0</v>
      </c>
      <c r="AR23" s="303">
        <f>Outputs!AO11</f>
        <v>0</v>
      </c>
      <c r="AS23" s="303">
        <f>Outputs!AM11</f>
        <v>0</v>
      </c>
      <c r="AT23" s="303">
        <f>Outputs!AN11</f>
        <v>0</v>
      </c>
      <c r="AU23" s="303">
        <f>Outputs!AP11</f>
        <v>0</v>
      </c>
      <c r="AV23" s="303">
        <f>Outputs!AQ11</f>
        <v>0</v>
      </c>
      <c r="AX23" s="303">
        <f>Outputs!AS11</f>
        <v>0</v>
      </c>
      <c r="AY23" s="405">
        <f>Outputs!AT11</f>
        <v>0</v>
      </c>
      <c r="AZ23" s="303">
        <f>Outputs!AW11</f>
        <v>0</v>
      </c>
      <c r="BA23" s="303">
        <f>Outputs!AU11</f>
        <v>0</v>
      </c>
      <c r="BB23" s="303">
        <f>Outputs!AV11</f>
        <v>0</v>
      </c>
      <c r="BC23" s="303">
        <f>Outputs!AX11</f>
        <v>0</v>
      </c>
      <c r="BD23" s="303">
        <f>Outputs!AY11</f>
        <v>0</v>
      </c>
      <c r="BF23" s="303">
        <f>Outputs!BA11</f>
        <v>0</v>
      </c>
      <c r="BG23" s="405">
        <f>Outputs!BB11</f>
        <v>0</v>
      </c>
      <c r="BH23" s="303">
        <f>Outputs!BE11</f>
        <v>0</v>
      </c>
      <c r="BI23" s="303">
        <f>Outputs!BC11</f>
        <v>0</v>
      </c>
      <c r="BJ23" s="303">
        <f>Outputs!BD11</f>
        <v>0</v>
      </c>
      <c r="BK23" s="303">
        <f>Outputs!BF11</f>
        <v>0</v>
      </c>
      <c r="BL23" s="303">
        <f>Outputs!BG11</f>
        <v>0</v>
      </c>
    </row>
    <row r="24" spans="1:64" s="304" customFormat="1" ht="39" x14ac:dyDescent="0.25">
      <c r="A24" s="26"/>
      <c r="B24" s="58"/>
      <c r="C24" s="57"/>
      <c r="D24" s="5" t="s">
        <v>116</v>
      </c>
      <c r="E24" s="70" t="s">
        <v>823</v>
      </c>
      <c r="F24" s="32" t="s">
        <v>39</v>
      </c>
      <c r="G24" s="226"/>
      <c r="H24" s="412"/>
      <c r="I24" s="226"/>
      <c r="J24" s="303">
        <f>Outputs!E12</f>
        <v>0</v>
      </c>
      <c r="K24" s="405">
        <f>Outputs!F12</f>
        <v>0</v>
      </c>
      <c r="L24" s="379"/>
      <c r="M24" s="379"/>
      <c r="N24" s="379"/>
      <c r="O24" s="379"/>
      <c r="P24" s="424"/>
      <c r="R24" s="303">
        <f>Outputs!M12</f>
        <v>0</v>
      </c>
      <c r="S24" s="405">
        <f>Outputs!N12</f>
        <v>0</v>
      </c>
      <c r="T24" s="379"/>
      <c r="U24" s="379"/>
      <c r="V24" s="379"/>
      <c r="W24" s="379"/>
      <c r="X24" s="424"/>
      <c r="Z24" s="303">
        <f>Outputs!U12</f>
        <v>0</v>
      </c>
      <c r="AA24" s="405">
        <f>Outputs!V12</f>
        <v>0</v>
      </c>
      <c r="AB24" s="379"/>
      <c r="AC24" s="379"/>
      <c r="AD24" s="379"/>
      <c r="AE24" s="379"/>
      <c r="AF24" s="424"/>
      <c r="AH24" s="303">
        <f>Outputs!AC12</f>
        <v>0</v>
      </c>
      <c r="AI24" s="405">
        <f>Outputs!AD12</f>
        <v>0</v>
      </c>
      <c r="AJ24" s="379"/>
      <c r="AK24" s="379"/>
      <c r="AL24" s="379"/>
      <c r="AM24" s="379"/>
      <c r="AN24" s="424"/>
      <c r="AP24" s="303">
        <f>Outputs!AK12</f>
        <v>0</v>
      </c>
      <c r="AQ24" s="405">
        <f>Outputs!AL12</f>
        <v>0</v>
      </c>
      <c r="AR24" s="379"/>
      <c r="AS24" s="379"/>
      <c r="AT24" s="379"/>
      <c r="AU24" s="379"/>
      <c r="AV24" s="424"/>
      <c r="AX24" s="303">
        <f>Outputs!AS12</f>
        <v>0</v>
      </c>
      <c r="AY24" s="405">
        <f>Outputs!AT12</f>
        <v>0</v>
      </c>
      <c r="AZ24" s="379"/>
      <c r="BA24" s="379"/>
      <c r="BB24" s="379"/>
      <c r="BC24" s="379"/>
      <c r="BD24" s="424"/>
      <c r="BF24" s="303">
        <f>Outputs!BA12</f>
        <v>0</v>
      </c>
      <c r="BG24" s="405">
        <f>Outputs!BB12</f>
        <v>0</v>
      </c>
      <c r="BH24" s="379"/>
      <c r="BI24" s="379"/>
      <c r="BJ24" s="379"/>
      <c r="BK24" s="379"/>
      <c r="BL24" s="424"/>
    </row>
    <row r="25" spans="1:64" s="304" customFormat="1" ht="39" x14ac:dyDescent="0.25">
      <c r="A25" s="26"/>
      <c r="B25" s="58"/>
      <c r="C25" s="57"/>
      <c r="D25" s="5" t="s">
        <v>117</v>
      </c>
      <c r="E25" s="70" t="s">
        <v>823</v>
      </c>
      <c r="F25" s="32" t="s">
        <v>39</v>
      </c>
      <c r="G25" s="226"/>
      <c r="H25" s="412"/>
      <c r="I25" s="226"/>
      <c r="J25" s="303">
        <f>Outputs!E13</f>
        <v>0</v>
      </c>
      <c r="K25" s="405">
        <f>Outputs!F13</f>
        <v>0</v>
      </c>
      <c r="L25" s="303">
        <f>Outputs!I13</f>
        <v>0</v>
      </c>
      <c r="M25" s="303">
        <f>Outputs!G13</f>
        <v>0</v>
      </c>
      <c r="N25" s="303">
        <f>Outputs!H13</f>
        <v>0</v>
      </c>
      <c r="O25" s="303">
        <f>Outputs!J13</f>
        <v>0</v>
      </c>
      <c r="P25" s="303">
        <f>Outputs!K13</f>
        <v>0</v>
      </c>
      <c r="R25" s="303">
        <f>Outputs!M13</f>
        <v>0</v>
      </c>
      <c r="S25" s="405">
        <f>Outputs!N13</f>
        <v>0</v>
      </c>
      <c r="T25" s="303">
        <f>Outputs!Q13</f>
        <v>0</v>
      </c>
      <c r="U25" s="303">
        <f>Outputs!O13</f>
        <v>0</v>
      </c>
      <c r="V25" s="303">
        <f>Outputs!P13</f>
        <v>0</v>
      </c>
      <c r="W25" s="303">
        <f>Outputs!R13</f>
        <v>0</v>
      </c>
      <c r="X25" s="303">
        <f>Outputs!S13</f>
        <v>0</v>
      </c>
      <c r="Z25" s="303">
        <f>Outputs!U13</f>
        <v>0</v>
      </c>
      <c r="AA25" s="405">
        <f>Outputs!V13</f>
        <v>0</v>
      </c>
      <c r="AB25" s="303">
        <f>Outputs!Y13</f>
        <v>0</v>
      </c>
      <c r="AC25" s="303">
        <f>Outputs!W13</f>
        <v>0</v>
      </c>
      <c r="AD25" s="303">
        <f>Outputs!X13</f>
        <v>0</v>
      </c>
      <c r="AE25" s="303">
        <f>Outputs!Z13</f>
        <v>0</v>
      </c>
      <c r="AF25" s="303">
        <f>Outputs!AA13</f>
        <v>0</v>
      </c>
      <c r="AH25" s="303">
        <f>Outputs!AC13</f>
        <v>0</v>
      </c>
      <c r="AI25" s="405">
        <f>Outputs!AD13</f>
        <v>0</v>
      </c>
      <c r="AJ25" s="303">
        <f>Outputs!AG13</f>
        <v>0</v>
      </c>
      <c r="AK25" s="303">
        <f>Outputs!AE13</f>
        <v>0</v>
      </c>
      <c r="AL25" s="303">
        <f>Outputs!AF13</f>
        <v>0</v>
      </c>
      <c r="AM25" s="303">
        <f>Outputs!AH13</f>
        <v>0</v>
      </c>
      <c r="AN25" s="303">
        <f>Outputs!AI13</f>
        <v>0</v>
      </c>
      <c r="AP25" s="303">
        <f>Outputs!AK13</f>
        <v>0</v>
      </c>
      <c r="AQ25" s="405">
        <f>Outputs!AL13</f>
        <v>0</v>
      </c>
      <c r="AR25" s="303">
        <f>Outputs!AO13</f>
        <v>0</v>
      </c>
      <c r="AS25" s="303">
        <f>Outputs!AM13</f>
        <v>0</v>
      </c>
      <c r="AT25" s="303">
        <f>Outputs!AN13</f>
        <v>0</v>
      </c>
      <c r="AU25" s="303">
        <f>Outputs!AP13</f>
        <v>0</v>
      </c>
      <c r="AV25" s="303">
        <f>Outputs!AQ13</f>
        <v>0</v>
      </c>
      <c r="AX25" s="303">
        <f>Outputs!AS13</f>
        <v>0</v>
      </c>
      <c r="AY25" s="405">
        <f>Outputs!AT13</f>
        <v>0</v>
      </c>
      <c r="AZ25" s="303">
        <f>Outputs!AW13</f>
        <v>0</v>
      </c>
      <c r="BA25" s="303">
        <f>Outputs!AU13</f>
        <v>0</v>
      </c>
      <c r="BB25" s="303">
        <f>Outputs!AV13</f>
        <v>0</v>
      </c>
      <c r="BC25" s="303">
        <f>Outputs!AX13</f>
        <v>0</v>
      </c>
      <c r="BD25" s="303">
        <f>Outputs!AY13</f>
        <v>0</v>
      </c>
      <c r="BF25" s="303">
        <f>Outputs!BA13</f>
        <v>0</v>
      </c>
      <c r="BG25" s="405">
        <f>Outputs!BB13</f>
        <v>0</v>
      </c>
      <c r="BH25" s="303">
        <f>Outputs!BE13</f>
        <v>0</v>
      </c>
      <c r="BI25" s="303">
        <f>Outputs!BC13</f>
        <v>0</v>
      </c>
      <c r="BJ25" s="303">
        <f>Outputs!BD13</f>
        <v>0</v>
      </c>
      <c r="BK25" s="303">
        <f>Outputs!BF13</f>
        <v>0</v>
      </c>
      <c r="BL25" s="303">
        <f>Outputs!BG13</f>
        <v>0</v>
      </c>
    </row>
    <row r="26" spans="1:64" s="304" customFormat="1" ht="39" x14ac:dyDescent="0.25">
      <c r="A26" s="26"/>
      <c r="B26" s="58"/>
      <c r="C26" s="57"/>
      <c r="D26" s="5" t="s">
        <v>118</v>
      </c>
      <c r="E26" s="70" t="s">
        <v>823</v>
      </c>
      <c r="F26" s="32" t="s">
        <v>39</v>
      </c>
      <c r="G26" s="226"/>
      <c r="H26" s="412"/>
      <c r="I26" s="226"/>
      <c r="J26" s="303">
        <f>Outputs!E14</f>
        <v>0</v>
      </c>
      <c r="K26" s="405">
        <f>Outputs!F14</f>
        <v>0</v>
      </c>
      <c r="L26" s="379"/>
      <c r="M26" s="379"/>
      <c r="N26" s="379"/>
      <c r="O26" s="379"/>
      <c r="P26" s="424"/>
      <c r="R26" s="303">
        <f>Outputs!M14</f>
        <v>0</v>
      </c>
      <c r="S26" s="405">
        <f>Outputs!N14</f>
        <v>0</v>
      </c>
      <c r="T26" s="379"/>
      <c r="U26" s="379"/>
      <c r="V26" s="379"/>
      <c r="W26" s="379"/>
      <c r="X26" s="424"/>
      <c r="Z26" s="303">
        <f>Outputs!U14</f>
        <v>0</v>
      </c>
      <c r="AA26" s="405">
        <f>Outputs!V14</f>
        <v>0</v>
      </c>
      <c r="AB26" s="379"/>
      <c r="AC26" s="379"/>
      <c r="AD26" s="379"/>
      <c r="AE26" s="379"/>
      <c r="AF26" s="424"/>
      <c r="AH26" s="303">
        <f>Outputs!AC14</f>
        <v>0</v>
      </c>
      <c r="AI26" s="405">
        <f>Outputs!AD14</f>
        <v>0</v>
      </c>
      <c r="AJ26" s="379"/>
      <c r="AK26" s="379"/>
      <c r="AL26" s="379"/>
      <c r="AM26" s="379"/>
      <c r="AN26" s="424"/>
      <c r="AP26" s="303">
        <f>Outputs!AK14</f>
        <v>0</v>
      </c>
      <c r="AQ26" s="405">
        <f>Outputs!AL14</f>
        <v>0</v>
      </c>
      <c r="AR26" s="379"/>
      <c r="AS26" s="379"/>
      <c r="AT26" s="379"/>
      <c r="AU26" s="379"/>
      <c r="AV26" s="424"/>
      <c r="AX26" s="303">
        <f>Outputs!AS14</f>
        <v>0</v>
      </c>
      <c r="AY26" s="405">
        <f>Outputs!AT14</f>
        <v>0</v>
      </c>
      <c r="AZ26" s="379"/>
      <c r="BA26" s="379"/>
      <c r="BB26" s="379"/>
      <c r="BC26" s="379"/>
      <c r="BD26" s="424"/>
      <c r="BF26" s="303">
        <f>Outputs!BA14</f>
        <v>0</v>
      </c>
      <c r="BG26" s="405">
        <f>Outputs!BB14</f>
        <v>0</v>
      </c>
      <c r="BH26" s="379"/>
      <c r="BI26" s="379"/>
      <c r="BJ26" s="379"/>
      <c r="BK26" s="379"/>
      <c r="BL26" s="424"/>
    </row>
    <row r="27" spans="1:64" s="304" customFormat="1" ht="39" x14ac:dyDescent="0.25">
      <c r="A27" s="26"/>
      <c r="B27" s="58"/>
      <c r="C27" s="57"/>
      <c r="D27" s="5" t="s">
        <v>119</v>
      </c>
      <c r="E27" s="70" t="s">
        <v>823</v>
      </c>
      <c r="F27" s="32" t="s">
        <v>39</v>
      </c>
      <c r="G27" s="226"/>
      <c r="H27" s="412"/>
      <c r="I27" s="226"/>
      <c r="J27" s="303">
        <f>Outputs!E15</f>
        <v>0</v>
      </c>
      <c r="K27" s="405">
        <f>Outputs!F15</f>
        <v>0</v>
      </c>
      <c r="L27" s="303">
        <f>Outputs!I15</f>
        <v>0</v>
      </c>
      <c r="M27" s="303">
        <f>Outputs!G15</f>
        <v>0</v>
      </c>
      <c r="N27" s="303">
        <f>Outputs!H15</f>
        <v>0</v>
      </c>
      <c r="O27" s="303">
        <f>Outputs!J15</f>
        <v>0</v>
      </c>
      <c r="P27" s="303">
        <f>Outputs!K15</f>
        <v>0</v>
      </c>
      <c r="R27" s="303">
        <f>Outputs!M15</f>
        <v>0</v>
      </c>
      <c r="S27" s="405">
        <f>Outputs!N15</f>
        <v>0</v>
      </c>
      <c r="T27" s="303">
        <f>Outputs!Q15</f>
        <v>0</v>
      </c>
      <c r="U27" s="303">
        <f>Outputs!O15</f>
        <v>0</v>
      </c>
      <c r="V27" s="303">
        <f>Outputs!P15</f>
        <v>0</v>
      </c>
      <c r="W27" s="303">
        <f>Outputs!R15</f>
        <v>0</v>
      </c>
      <c r="X27" s="303">
        <f>Outputs!S15</f>
        <v>0</v>
      </c>
      <c r="Z27" s="303">
        <f>Outputs!U15</f>
        <v>0</v>
      </c>
      <c r="AA27" s="405">
        <f>Outputs!V15</f>
        <v>0</v>
      </c>
      <c r="AB27" s="303">
        <f>Outputs!Y15</f>
        <v>0</v>
      </c>
      <c r="AC27" s="303">
        <f>Outputs!W15</f>
        <v>0</v>
      </c>
      <c r="AD27" s="303">
        <f>Outputs!X15</f>
        <v>0</v>
      </c>
      <c r="AE27" s="303">
        <f>Outputs!Z15</f>
        <v>0</v>
      </c>
      <c r="AF27" s="303">
        <f>Outputs!AA15</f>
        <v>0</v>
      </c>
      <c r="AH27" s="303">
        <f>Outputs!AC15</f>
        <v>0</v>
      </c>
      <c r="AI27" s="405">
        <f>Outputs!AD15</f>
        <v>0</v>
      </c>
      <c r="AJ27" s="303">
        <f>Outputs!AG15</f>
        <v>0</v>
      </c>
      <c r="AK27" s="303">
        <f>Outputs!AE15</f>
        <v>0</v>
      </c>
      <c r="AL27" s="303">
        <f>Outputs!AF15</f>
        <v>0</v>
      </c>
      <c r="AM27" s="303">
        <f>Outputs!AH15</f>
        <v>0</v>
      </c>
      <c r="AN27" s="303">
        <f>Outputs!AI15</f>
        <v>0</v>
      </c>
      <c r="AP27" s="303">
        <f>Outputs!AK15</f>
        <v>0</v>
      </c>
      <c r="AQ27" s="405">
        <f>Outputs!AL15</f>
        <v>0</v>
      </c>
      <c r="AR27" s="303">
        <f>Outputs!AO15</f>
        <v>0</v>
      </c>
      <c r="AS27" s="303">
        <f>Outputs!AM15</f>
        <v>0</v>
      </c>
      <c r="AT27" s="303">
        <f>Outputs!AN15</f>
        <v>0</v>
      </c>
      <c r="AU27" s="303">
        <f>Outputs!AP15</f>
        <v>0</v>
      </c>
      <c r="AV27" s="303">
        <f>Outputs!AQ15</f>
        <v>0</v>
      </c>
      <c r="AX27" s="303">
        <f>Outputs!AS15</f>
        <v>0</v>
      </c>
      <c r="AY27" s="405">
        <f>Outputs!AT15</f>
        <v>0</v>
      </c>
      <c r="AZ27" s="303">
        <f>Outputs!AW15</f>
        <v>0</v>
      </c>
      <c r="BA27" s="303">
        <f>Outputs!AU15</f>
        <v>0</v>
      </c>
      <c r="BB27" s="303">
        <f>Outputs!AV15</f>
        <v>0</v>
      </c>
      <c r="BC27" s="303">
        <f>Outputs!AX15</f>
        <v>0</v>
      </c>
      <c r="BD27" s="303">
        <f>Outputs!AY15</f>
        <v>0</v>
      </c>
      <c r="BF27" s="303">
        <f>Outputs!BA15</f>
        <v>0</v>
      </c>
      <c r="BG27" s="405">
        <f>Outputs!BB15</f>
        <v>0</v>
      </c>
      <c r="BH27" s="303">
        <f>Outputs!BE15</f>
        <v>0</v>
      </c>
      <c r="BI27" s="303">
        <f>Outputs!BC15</f>
        <v>0</v>
      </c>
      <c r="BJ27" s="303">
        <f>Outputs!BD15</f>
        <v>0</v>
      </c>
      <c r="BK27" s="303">
        <f>Outputs!BF15</f>
        <v>0</v>
      </c>
      <c r="BL27" s="303">
        <f>Outputs!BG15</f>
        <v>0</v>
      </c>
    </row>
    <row r="28" spans="1:64" s="304" customFormat="1" ht="19.5" x14ac:dyDescent="0.25">
      <c r="A28" s="26"/>
      <c r="B28" s="58"/>
      <c r="C28" s="57"/>
      <c r="D28" s="5" t="s">
        <v>796</v>
      </c>
      <c r="E28" s="70" t="s">
        <v>823</v>
      </c>
      <c r="F28" s="32" t="s">
        <v>39</v>
      </c>
      <c r="G28" s="226"/>
      <c r="H28" s="412"/>
      <c r="I28" s="226"/>
      <c r="J28" s="303">
        <f>Outputs!E16</f>
        <v>0</v>
      </c>
      <c r="K28" s="405">
        <f>Outputs!F16</f>
        <v>0</v>
      </c>
      <c r="L28" s="300"/>
      <c r="M28" s="300"/>
      <c r="N28" s="300"/>
      <c r="O28" s="300"/>
      <c r="P28" s="300"/>
      <c r="R28" s="303">
        <f>Outputs!M16</f>
        <v>0</v>
      </c>
      <c r="S28" s="405">
        <f>Outputs!N16</f>
        <v>0</v>
      </c>
      <c r="T28" s="379"/>
      <c r="U28" s="379"/>
      <c r="V28" s="379"/>
      <c r="W28" s="379"/>
      <c r="X28" s="424"/>
      <c r="Z28" s="303">
        <f>Outputs!U16</f>
        <v>0</v>
      </c>
      <c r="AA28" s="405">
        <f>Outputs!V16</f>
        <v>0</v>
      </c>
      <c r="AB28" s="300"/>
      <c r="AC28" s="300"/>
      <c r="AD28" s="300"/>
      <c r="AE28" s="300"/>
      <c r="AF28" s="300"/>
      <c r="AH28" s="303">
        <f>Outputs!AC16</f>
        <v>0</v>
      </c>
      <c r="AI28" s="405">
        <f>Outputs!AD16</f>
        <v>0</v>
      </c>
      <c r="AJ28" s="379"/>
      <c r="AK28" s="379"/>
      <c r="AL28" s="379"/>
      <c r="AM28" s="379"/>
      <c r="AN28" s="424"/>
      <c r="AP28" s="303">
        <f>Outputs!AK16</f>
        <v>0</v>
      </c>
      <c r="AQ28" s="405">
        <f>Outputs!AL16</f>
        <v>0</v>
      </c>
      <c r="AR28" s="379"/>
      <c r="AS28" s="379"/>
      <c r="AT28" s="379"/>
      <c r="AU28" s="379"/>
      <c r="AV28" s="424"/>
      <c r="AX28" s="303">
        <f>Outputs!AS16</f>
        <v>0</v>
      </c>
      <c r="AY28" s="405">
        <f>Outputs!AT16</f>
        <v>0</v>
      </c>
      <c r="AZ28" s="379"/>
      <c r="BA28" s="379"/>
      <c r="BB28" s="379"/>
      <c r="BC28" s="379"/>
      <c r="BD28" s="424"/>
      <c r="BF28" s="303">
        <f>Outputs!BA16</f>
        <v>0</v>
      </c>
      <c r="BG28" s="405">
        <f>Outputs!BB16</f>
        <v>0</v>
      </c>
      <c r="BH28" s="379"/>
      <c r="BI28" s="379"/>
      <c r="BJ28" s="379"/>
      <c r="BK28" s="379"/>
      <c r="BL28" s="424"/>
    </row>
    <row r="29" spans="1:64" s="302" customFormat="1" ht="19.5" x14ac:dyDescent="0.25">
      <c r="A29" s="25"/>
      <c r="B29" s="58"/>
      <c r="C29" s="57"/>
      <c r="D29" s="5" t="s">
        <v>797</v>
      </c>
      <c r="E29" s="70" t="s">
        <v>823</v>
      </c>
      <c r="F29" s="32" t="s">
        <v>39</v>
      </c>
      <c r="G29" s="237"/>
      <c r="H29" s="412"/>
      <c r="I29" s="237"/>
      <c r="J29" s="303">
        <f>Outputs!E17</f>
        <v>0</v>
      </c>
      <c r="K29" s="405">
        <f>Outputs!F17</f>
        <v>0</v>
      </c>
      <c r="L29" s="303">
        <f>Outputs!I17</f>
        <v>0</v>
      </c>
      <c r="M29" s="303">
        <f>Outputs!G17</f>
        <v>0</v>
      </c>
      <c r="N29" s="303">
        <f>Outputs!H17</f>
        <v>0</v>
      </c>
      <c r="O29" s="303">
        <f>Outputs!J17</f>
        <v>0</v>
      </c>
      <c r="P29" s="303">
        <f>Outputs!K17</f>
        <v>0</v>
      </c>
      <c r="R29" s="303">
        <f>Outputs!M17</f>
        <v>0</v>
      </c>
      <c r="S29" s="405">
        <f>Outputs!N17</f>
        <v>0</v>
      </c>
      <c r="T29" s="303">
        <f>Outputs!Q17</f>
        <v>0</v>
      </c>
      <c r="U29" s="303">
        <f>Outputs!O17</f>
        <v>0</v>
      </c>
      <c r="V29" s="303">
        <f>Outputs!P17</f>
        <v>0</v>
      </c>
      <c r="W29" s="303">
        <f>Outputs!R17</f>
        <v>0</v>
      </c>
      <c r="X29" s="303">
        <f>Outputs!S17</f>
        <v>0</v>
      </c>
      <c r="Z29" s="303">
        <f>Outputs!U17</f>
        <v>0</v>
      </c>
      <c r="AA29" s="405">
        <f>Outputs!V17</f>
        <v>0</v>
      </c>
      <c r="AB29" s="303">
        <f>Outputs!Y17</f>
        <v>0</v>
      </c>
      <c r="AC29" s="303">
        <f>Outputs!W17</f>
        <v>0</v>
      </c>
      <c r="AD29" s="303">
        <f>Outputs!X17</f>
        <v>0</v>
      </c>
      <c r="AE29" s="303">
        <f>Outputs!Z17</f>
        <v>0</v>
      </c>
      <c r="AF29" s="303">
        <f>Outputs!AA17</f>
        <v>0</v>
      </c>
      <c r="AH29" s="303">
        <f>Outputs!AC17</f>
        <v>0</v>
      </c>
      <c r="AI29" s="405">
        <f>Outputs!AD17</f>
        <v>0</v>
      </c>
      <c r="AJ29" s="303">
        <f>Outputs!AG17</f>
        <v>0</v>
      </c>
      <c r="AK29" s="303">
        <f>Outputs!AE17</f>
        <v>0</v>
      </c>
      <c r="AL29" s="303">
        <f>Outputs!AF17</f>
        <v>0</v>
      </c>
      <c r="AM29" s="303">
        <f>Outputs!AH17</f>
        <v>0</v>
      </c>
      <c r="AN29" s="303">
        <f>Outputs!AI17</f>
        <v>0</v>
      </c>
      <c r="AP29" s="303">
        <f>Outputs!AK17</f>
        <v>0</v>
      </c>
      <c r="AQ29" s="405">
        <f>Outputs!AL17</f>
        <v>0</v>
      </c>
      <c r="AR29" s="303">
        <f>Outputs!AO17</f>
        <v>0</v>
      </c>
      <c r="AS29" s="303">
        <f>Outputs!AM17</f>
        <v>0</v>
      </c>
      <c r="AT29" s="303">
        <f>Outputs!AN17</f>
        <v>0</v>
      </c>
      <c r="AU29" s="303">
        <f>Outputs!AP17</f>
        <v>0</v>
      </c>
      <c r="AV29" s="303">
        <f>Outputs!AQ17</f>
        <v>0</v>
      </c>
      <c r="AX29" s="303">
        <f>Outputs!AS17</f>
        <v>0</v>
      </c>
      <c r="AY29" s="405">
        <f>Outputs!AT17</f>
        <v>0</v>
      </c>
      <c r="AZ29" s="303">
        <f>Outputs!AW17</f>
        <v>0</v>
      </c>
      <c r="BA29" s="303">
        <f>Outputs!AU17</f>
        <v>0</v>
      </c>
      <c r="BB29" s="303">
        <f>Outputs!AV17</f>
        <v>0</v>
      </c>
      <c r="BC29" s="303">
        <f>Outputs!AX17</f>
        <v>0</v>
      </c>
      <c r="BD29" s="303">
        <f>Outputs!AY17</f>
        <v>0</v>
      </c>
      <c r="BF29" s="303">
        <f>Outputs!BA17</f>
        <v>0</v>
      </c>
      <c r="BG29" s="405">
        <f>Outputs!BB17</f>
        <v>0</v>
      </c>
      <c r="BH29" s="303">
        <f>Outputs!BE17</f>
        <v>0</v>
      </c>
      <c r="BI29" s="303">
        <f>Outputs!BC17</f>
        <v>0</v>
      </c>
      <c r="BJ29" s="303">
        <f>Outputs!BD17</f>
        <v>0</v>
      </c>
      <c r="BK29" s="303">
        <f>Outputs!BF17</f>
        <v>0</v>
      </c>
      <c r="BL29" s="303">
        <f>Outputs!BG17</f>
        <v>0</v>
      </c>
    </row>
    <row r="30" spans="1:64" s="302" customFormat="1" ht="19.5" x14ac:dyDescent="0.25">
      <c r="A30" s="25"/>
      <c r="B30" s="58"/>
      <c r="C30" s="57"/>
      <c r="D30" s="5" t="s">
        <v>795</v>
      </c>
      <c r="E30" s="70" t="s">
        <v>823</v>
      </c>
      <c r="F30" s="32" t="s">
        <v>39</v>
      </c>
      <c r="G30" s="237"/>
      <c r="H30" s="412"/>
      <c r="I30" s="237"/>
      <c r="J30" s="303">
        <f>Outputs!E18</f>
        <v>0</v>
      </c>
      <c r="K30" s="405">
        <f>Outputs!F18</f>
        <v>0</v>
      </c>
      <c r="L30" s="303">
        <f>Outputs!I18</f>
        <v>0</v>
      </c>
      <c r="M30" s="303">
        <f>Outputs!G18</f>
        <v>0</v>
      </c>
      <c r="N30" s="303">
        <f>Outputs!H18</f>
        <v>0</v>
      </c>
      <c r="O30" s="303">
        <f>Outputs!J18</f>
        <v>0</v>
      </c>
      <c r="P30" s="303">
        <f>Outputs!K18</f>
        <v>0</v>
      </c>
      <c r="R30" s="478"/>
      <c r="S30" s="405"/>
      <c r="T30" s="304"/>
      <c r="U30" s="304"/>
      <c r="V30" s="304"/>
      <c r="W30" s="304"/>
      <c r="X30" s="479"/>
      <c r="Z30" s="478"/>
      <c r="AA30" s="405"/>
      <c r="AB30" s="304"/>
      <c r="AC30" s="304"/>
      <c r="AD30" s="304"/>
      <c r="AE30" s="304"/>
      <c r="AF30" s="479"/>
      <c r="AH30" s="478"/>
      <c r="AI30" s="405"/>
      <c r="AJ30" s="304"/>
      <c r="AK30" s="304"/>
      <c r="AL30" s="304"/>
      <c r="AM30" s="304"/>
      <c r="AN30" s="479"/>
      <c r="AP30" s="478"/>
      <c r="AQ30" s="405"/>
      <c r="AR30" s="304"/>
      <c r="AS30" s="304"/>
      <c r="AT30" s="304"/>
      <c r="AU30" s="304"/>
      <c r="AV30" s="479"/>
      <c r="AX30" s="478"/>
      <c r="AY30" s="405"/>
      <c r="AZ30" s="304"/>
      <c r="BA30" s="304"/>
      <c r="BB30" s="304"/>
      <c r="BC30" s="304"/>
      <c r="BD30" s="479"/>
      <c r="BF30" s="478"/>
      <c r="BG30" s="405"/>
      <c r="BH30" s="304"/>
      <c r="BI30" s="304"/>
      <c r="BJ30" s="304"/>
      <c r="BK30" s="304"/>
      <c r="BL30" s="479"/>
    </row>
    <row r="31" spans="1:64" s="302" customFormat="1" ht="19.5" x14ac:dyDescent="0.25">
      <c r="A31" s="25"/>
      <c r="B31" s="58"/>
      <c r="C31" s="57"/>
      <c r="D31" s="511" t="s">
        <v>824</v>
      </c>
      <c r="E31" s="70" t="s">
        <v>823</v>
      </c>
      <c r="F31" s="32" t="s">
        <v>39</v>
      </c>
      <c r="G31" s="237"/>
      <c r="H31" s="412"/>
      <c r="I31" s="237"/>
      <c r="J31" s="303">
        <f>Outputs!E19</f>
        <v>0</v>
      </c>
      <c r="K31" s="405">
        <f>Outputs!F19</f>
        <v>0</v>
      </c>
      <c r="L31" s="303">
        <f>Outputs!I19</f>
        <v>0</v>
      </c>
      <c r="M31" s="303">
        <f>Outputs!G19</f>
        <v>0</v>
      </c>
      <c r="N31" s="303">
        <f>Outputs!H19</f>
        <v>0</v>
      </c>
      <c r="O31" s="303">
        <f>Outputs!J19</f>
        <v>0</v>
      </c>
      <c r="P31" s="303">
        <f>Outputs!K19</f>
        <v>0</v>
      </c>
      <c r="R31" s="478"/>
      <c r="S31" s="405"/>
      <c r="T31" s="304"/>
      <c r="U31" s="304"/>
      <c r="V31" s="304"/>
      <c r="W31" s="304"/>
      <c r="X31" s="479"/>
      <c r="Z31" s="478"/>
      <c r="AA31" s="405"/>
      <c r="AB31" s="304"/>
      <c r="AC31" s="304"/>
      <c r="AD31" s="304"/>
      <c r="AE31" s="304"/>
      <c r="AF31" s="479"/>
      <c r="AH31" s="478"/>
      <c r="AI31" s="405"/>
      <c r="AJ31" s="304"/>
      <c r="AK31" s="304"/>
      <c r="AL31" s="304"/>
      <c r="AM31" s="304"/>
      <c r="AN31" s="479"/>
      <c r="AP31" s="478"/>
      <c r="AQ31" s="405"/>
      <c r="AR31" s="304"/>
      <c r="AS31" s="304"/>
      <c r="AT31" s="304"/>
      <c r="AU31" s="304"/>
      <c r="AV31" s="479"/>
      <c r="AX31" s="478"/>
      <c r="AY31" s="405"/>
      <c r="AZ31" s="304"/>
      <c r="BA31" s="304"/>
      <c r="BB31" s="304"/>
      <c r="BC31" s="304"/>
      <c r="BD31" s="479"/>
      <c r="BF31" s="478"/>
      <c r="BG31" s="405"/>
      <c r="BH31" s="304"/>
      <c r="BI31" s="304"/>
      <c r="BJ31" s="304"/>
      <c r="BK31" s="304"/>
      <c r="BL31" s="479"/>
    </row>
    <row r="32" spans="1:64" s="304" customFormat="1" ht="19.5" customHeight="1" x14ac:dyDescent="0.25">
      <c r="A32" s="26"/>
      <c r="B32" s="52" t="s">
        <v>120</v>
      </c>
      <c r="C32" s="61" t="s">
        <v>121</v>
      </c>
      <c r="D32" s="11" t="s">
        <v>122</v>
      </c>
      <c r="E32" s="68" t="s">
        <v>44</v>
      </c>
      <c r="F32" s="12" t="s">
        <v>39</v>
      </c>
      <c r="G32" s="226"/>
      <c r="H32" s="297">
        <f>'Comm. Group Capacity Data'!D8</f>
        <v>0</v>
      </c>
      <c r="I32" s="226"/>
      <c r="J32" s="409"/>
      <c r="K32" s="405">
        <f>'Comm. Group Capacity Data'!E8</f>
        <v>0</v>
      </c>
      <c r="L32" s="379"/>
      <c r="M32" s="379"/>
      <c r="N32" s="379"/>
      <c r="O32" s="379"/>
      <c r="P32" s="424"/>
      <c r="R32" s="409"/>
      <c r="S32" s="405">
        <f>'Comm. Group Capacity Data'!F8</f>
        <v>0</v>
      </c>
      <c r="T32" s="379"/>
      <c r="U32" s="379"/>
      <c r="V32" s="379"/>
      <c r="W32" s="379"/>
      <c r="X32" s="424"/>
      <c r="Z32" s="409"/>
      <c r="AA32" s="405">
        <f>'Comm. Group Capacity Data'!G8</f>
        <v>0</v>
      </c>
      <c r="AB32" s="379"/>
      <c r="AC32" s="379"/>
      <c r="AD32" s="379"/>
      <c r="AE32" s="379"/>
      <c r="AF32" s="424"/>
      <c r="AH32" s="409"/>
      <c r="AI32" s="405">
        <f>'Comm. Group Capacity Data'!H8</f>
        <v>0</v>
      </c>
      <c r="AJ32" s="379"/>
      <c r="AK32" s="379"/>
      <c r="AL32" s="379"/>
      <c r="AM32" s="379"/>
      <c r="AN32" s="424"/>
      <c r="AP32" s="409"/>
      <c r="AQ32" s="405">
        <f>'Comm. Group Capacity Data'!I8</f>
        <v>0</v>
      </c>
      <c r="AR32" s="379"/>
      <c r="AS32" s="379"/>
      <c r="AT32" s="379"/>
      <c r="AU32" s="379"/>
      <c r="AV32" s="424"/>
      <c r="AX32" s="409"/>
      <c r="AY32" s="405">
        <f>'Comm. Group Capacity Data'!J8</f>
        <v>0</v>
      </c>
      <c r="AZ32" s="379"/>
      <c r="BA32" s="379"/>
      <c r="BB32" s="379"/>
      <c r="BC32" s="379"/>
      <c r="BD32" s="424"/>
      <c r="BF32" s="409"/>
      <c r="BG32" s="405">
        <f>'Comm. Group Capacity Data'!K8</f>
        <v>0</v>
      </c>
      <c r="BH32" s="379"/>
      <c r="BI32" s="379"/>
      <c r="BJ32" s="379"/>
      <c r="BK32" s="379"/>
      <c r="BL32" s="424"/>
    </row>
    <row r="33" spans="1:64" s="304" customFormat="1" ht="58.5" x14ac:dyDescent="0.25">
      <c r="A33" s="26"/>
      <c r="B33" s="53"/>
      <c r="C33" s="45"/>
      <c r="D33" s="11" t="s">
        <v>91</v>
      </c>
      <c r="E33" s="68" t="s">
        <v>823</v>
      </c>
      <c r="F33" s="64" t="s">
        <v>39</v>
      </c>
      <c r="G33" s="226"/>
      <c r="H33" s="299"/>
      <c r="I33" s="226"/>
      <c r="J33" s="303">
        <f>Outputs!E25</f>
        <v>0</v>
      </c>
      <c r="K33" s="405">
        <f>Outputs!F25</f>
        <v>0</v>
      </c>
      <c r="L33" s="379"/>
      <c r="M33" s="379"/>
      <c r="N33" s="379"/>
      <c r="O33" s="379"/>
      <c r="P33" s="424"/>
      <c r="R33" s="303">
        <f>Outputs!M25</f>
        <v>0</v>
      </c>
      <c r="S33" s="405">
        <f>Outputs!N25</f>
        <v>0</v>
      </c>
      <c r="T33" s="379"/>
      <c r="U33" s="379"/>
      <c r="V33" s="379"/>
      <c r="W33" s="379"/>
      <c r="X33" s="424"/>
      <c r="Z33" s="303">
        <f>Outputs!U25</f>
        <v>0</v>
      </c>
      <c r="AA33" s="405">
        <f>Outputs!V25</f>
        <v>0</v>
      </c>
      <c r="AB33" s="379"/>
      <c r="AC33" s="379"/>
      <c r="AD33" s="379"/>
      <c r="AE33" s="379"/>
      <c r="AF33" s="424"/>
      <c r="AH33" s="303">
        <f>Outputs!AC25</f>
        <v>0</v>
      </c>
      <c r="AI33" s="405">
        <f>Outputs!AD25</f>
        <v>0</v>
      </c>
      <c r="AJ33" s="379"/>
      <c r="AK33" s="379"/>
      <c r="AL33" s="379"/>
      <c r="AM33" s="379"/>
      <c r="AN33" s="424"/>
      <c r="AP33" s="303">
        <f>Outputs!AK25</f>
        <v>0</v>
      </c>
      <c r="AQ33" s="405">
        <f>Outputs!AL25</f>
        <v>0</v>
      </c>
      <c r="AR33" s="379"/>
      <c r="AS33" s="379"/>
      <c r="AT33" s="379"/>
      <c r="AU33" s="379"/>
      <c r="AV33" s="424"/>
      <c r="AX33" s="303">
        <f>Outputs!AS25</f>
        <v>0</v>
      </c>
      <c r="AY33" s="405">
        <f>Outputs!AT25</f>
        <v>0</v>
      </c>
      <c r="AZ33" s="379"/>
      <c r="BA33" s="379"/>
      <c r="BB33" s="379"/>
      <c r="BC33" s="379"/>
      <c r="BD33" s="424"/>
      <c r="BF33" s="303">
        <f>Outputs!BA25</f>
        <v>0</v>
      </c>
      <c r="BG33" s="405">
        <f>Outputs!BB25</f>
        <v>0</v>
      </c>
      <c r="BH33" s="379"/>
      <c r="BI33" s="379"/>
      <c r="BJ33" s="379"/>
      <c r="BK33" s="379"/>
      <c r="BL33" s="424"/>
    </row>
    <row r="34" spans="1:64" s="302" customFormat="1" ht="39" x14ac:dyDescent="0.25">
      <c r="A34" s="25"/>
      <c r="B34" s="13" t="s">
        <v>123</v>
      </c>
      <c r="C34" s="14" t="s">
        <v>124</v>
      </c>
      <c r="D34" s="14" t="s">
        <v>108</v>
      </c>
      <c r="E34" s="70" t="s">
        <v>43</v>
      </c>
      <c r="F34" s="15" t="s">
        <v>39</v>
      </c>
      <c r="G34" s="224"/>
      <c r="H34" s="297">
        <f>'Community Empowerment Data'!D6</f>
        <v>0</v>
      </c>
      <c r="I34" s="224"/>
      <c r="J34" s="409"/>
      <c r="K34" s="400">
        <f>'Community Empowerment Data'!E6</f>
        <v>0</v>
      </c>
      <c r="L34" s="379"/>
      <c r="M34" s="379"/>
      <c r="N34" s="379"/>
      <c r="O34" s="379"/>
      <c r="P34" s="424"/>
      <c r="R34" s="409"/>
      <c r="S34" s="400">
        <f>'Community Empowerment Data'!M6</f>
        <v>0</v>
      </c>
      <c r="T34" s="379"/>
      <c r="U34" s="379"/>
      <c r="V34" s="379"/>
      <c r="W34" s="379"/>
      <c r="X34" s="424"/>
      <c r="Z34" s="409"/>
      <c r="AA34" s="400">
        <f>'Community Empowerment Data'!G6</f>
        <v>0</v>
      </c>
      <c r="AB34" s="379"/>
      <c r="AC34" s="379"/>
      <c r="AD34" s="379"/>
      <c r="AE34" s="379"/>
      <c r="AF34" s="424"/>
      <c r="AH34" s="409"/>
      <c r="AI34" s="400">
        <f>'Community Empowerment Data'!O6</f>
        <v>0</v>
      </c>
      <c r="AJ34" s="379"/>
      <c r="AK34" s="379"/>
      <c r="AL34" s="379"/>
      <c r="AM34" s="379"/>
      <c r="AN34" s="424"/>
      <c r="AP34" s="409"/>
      <c r="AQ34" s="400">
        <f>'Community Empowerment Data'!W6</f>
        <v>0</v>
      </c>
      <c r="AR34" s="379"/>
      <c r="AS34" s="379"/>
      <c r="AT34" s="379"/>
      <c r="AU34" s="379"/>
      <c r="AV34" s="424"/>
      <c r="AX34" s="409"/>
      <c r="AY34" s="400">
        <f>'Community Empowerment Data'!AE6</f>
        <v>0</v>
      </c>
      <c r="AZ34" s="379"/>
      <c r="BA34" s="379"/>
      <c r="BB34" s="379"/>
      <c r="BC34" s="379"/>
      <c r="BD34" s="424"/>
      <c r="BF34" s="409"/>
      <c r="BG34" s="400">
        <f>'Community Empowerment Data'!AM6</f>
        <v>0</v>
      </c>
      <c r="BH34" s="379"/>
      <c r="BI34" s="379"/>
      <c r="BJ34" s="379"/>
      <c r="BK34" s="379"/>
      <c r="BL34" s="424"/>
    </row>
    <row r="35" spans="1:64" s="305" customFormat="1" ht="19.5" x14ac:dyDescent="0.25">
      <c r="A35" s="27"/>
      <c r="B35" s="13" t="s">
        <v>125</v>
      </c>
      <c r="C35" s="14" t="s">
        <v>110</v>
      </c>
      <c r="D35" s="288" t="s">
        <v>126</v>
      </c>
      <c r="E35" s="289" t="s">
        <v>126</v>
      </c>
      <c r="F35" s="290" t="s">
        <v>39</v>
      </c>
      <c r="G35" s="227"/>
      <c r="H35" s="412"/>
      <c r="I35" s="227"/>
      <c r="J35" s="409"/>
      <c r="K35" s="477"/>
      <c r="L35" s="379"/>
      <c r="M35" s="379"/>
      <c r="N35" s="379"/>
      <c r="O35" s="379"/>
      <c r="P35" s="424"/>
      <c r="R35" s="409"/>
      <c r="S35" s="477"/>
      <c r="T35" s="379"/>
      <c r="U35" s="379"/>
      <c r="V35" s="379"/>
      <c r="W35" s="379"/>
      <c r="X35" s="424"/>
      <c r="Z35" s="409"/>
      <c r="AA35" s="379"/>
      <c r="AB35" s="379"/>
      <c r="AC35" s="379"/>
      <c r="AD35" s="379"/>
      <c r="AE35" s="379"/>
      <c r="AF35" s="424"/>
      <c r="AH35" s="409"/>
      <c r="AI35" s="379"/>
      <c r="AJ35" s="379"/>
      <c r="AK35" s="379"/>
      <c r="AL35" s="379"/>
      <c r="AM35" s="379"/>
      <c r="AN35" s="424"/>
      <c r="AP35" s="409"/>
      <c r="AQ35" s="379"/>
      <c r="AR35" s="379"/>
      <c r="AS35" s="379"/>
      <c r="AT35" s="379"/>
      <c r="AU35" s="379"/>
      <c r="AV35" s="424"/>
      <c r="AX35" s="409"/>
      <c r="AY35" s="379"/>
      <c r="AZ35" s="379"/>
      <c r="BA35" s="379"/>
      <c r="BB35" s="379"/>
      <c r="BC35" s="379"/>
      <c r="BD35" s="424"/>
      <c r="BF35" s="409"/>
      <c r="BG35" s="379"/>
      <c r="BH35" s="379"/>
      <c r="BI35" s="379"/>
      <c r="BJ35" s="379"/>
      <c r="BK35" s="379"/>
      <c r="BL35" s="424"/>
    </row>
    <row r="36" spans="1:64" s="302" customFormat="1" ht="39" x14ac:dyDescent="0.25">
      <c r="A36" s="25"/>
      <c r="B36" s="4" t="s">
        <v>127</v>
      </c>
      <c r="C36" s="5" t="s">
        <v>101</v>
      </c>
      <c r="D36" s="287" t="s">
        <v>102</v>
      </c>
      <c r="E36" s="19"/>
      <c r="F36" s="44"/>
      <c r="G36" s="224"/>
      <c r="H36" s="412"/>
      <c r="I36" s="224"/>
      <c r="J36" s="409"/>
      <c r="K36" s="477"/>
      <c r="L36" s="379"/>
      <c r="M36" s="379"/>
      <c r="N36" s="379"/>
      <c r="O36" s="379"/>
      <c r="P36" s="424"/>
      <c r="R36" s="409"/>
      <c r="S36" s="477"/>
      <c r="T36" s="379"/>
      <c r="U36" s="379"/>
      <c r="V36" s="379"/>
      <c r="W36" s="379"/>
      <c r="X36" s="424"/>
      <c r="Z36" s="409"/>
      <c r="AA36" s="379"/>
      <c r="AB36" s="379"/>
      <c r="AC36" s="379"/>
      <c r="AD36" s="379"/>
      <c r="AE36" s="379"/>
      <c r="AF36" s="424"/>
      <c r="AH36" s="409"/>
      <c r="AI36" s="379"/>
      <c r="AJ36" s="379"/>
      <c r="AK36" s="379"/>
      <c r="AL36" s="379"/>
      <c r="AM36" s="379"/>
      <c r="AN36" s="424"/>
      <c r="AP36" s="409"/>
      <c r="AQ36" s="379"/>
      <c r="AR36" s="379"/>
      <c r="AS36" s="379"/>
      <c r="AT36" s="379"/>
      <c r="AU36" s="379"/>
      <c r="AV36" s="424"/>
      <c r="AX36" s="409"/>
      <c r="AY36" s="379"/>
      <c r="AZ36" s="379"/>
      <c r="BA36" s="379"/>
      <c r="BB36" s="379"/>
      <c r="BC36" s="379"/>
      <c r="BD36" s="424"/>
      <c r="BF36" s="409"/>
      <c r="BG36" s="379"/>
      <c r="BH36" s="379"/>
      <c r="BI36" s="379"/>
      <c r="BJ36" s="379"/>
      <c r="BK36" s="379"/>
      <c r="BL36" s="424"/>
    </row>
    <row r="37" spans="1:64" s="305" customFormat="1" ht="39" x14ac:dyDescent="0.25">
      <c r="A37" s="27"/>
      <c r="B37" s="7" t="s">
        <v>128</v>
      </c>
      <c r="C37" s="8" t="s">
        <v>129</v>
      </c>
      <c r="D37" s="8" t="s">
        <v>130</v>
      </c>
      <c r="E37" s="69" t="s">
        <v>43</v>
      </c>
      <c r="F37" s="9" t="s">
        <v>39</v>
      </c>
      <c r="G37" s="227"/>
      <c r="H37" s="297">
        <f>'Community Empowerment Data'!D7</f>
        <v>0</v>
      </c>
      <c r="I37" s="227"/>
      <c r="J37" s="409"/>
      <c r="K37" s="405">
        <f>'Community Empowerment Data'!E7</f>
        <v>0</v>
      </c>
      <c r="L37" s="379"/>
      <c r="M37" s="379"/>
      <c r="N37" s="379"/>
      <c r="O37" s="379"/>
      <c r="P37" s="424"/>
      <c r="R37" s="409"/>
      <c r="S37" s="405">
        <f>'Community Empowerment Data'!M7</f>
        <v>0</v>
      </c>
      <c r="T37" s="379"/>
      <c r="U37" s="379"/>
      <c r="V37" s="379"/>
      <c r="W37" s="379"/>
      <c r="X37" s="424"/>
      <c r="Z37" s="409"/>
      <c r="AA37" s="405">
        <f>'Community Empowerment Data'!G7</f>
        <v>0</v>
      </c>
      <c r="AB37" s="379"/>
      <c r="AC37" s="379"/>
      <c r="AD37" s="379"/>
      <c r="AE37" s="379"/>
      <c r="AF37" s="424"/>
      <c r="AH37" s="409"/>
      <c r="AI37" s="405">
        <f>'Community Empowerment Data'!O7</f>
        <v>0</v>
      </c>
      <c r="AJ37" s="379"/>
      <c r="AK37" s="379"/>
      <c r="AL37" s="379"/>
      <c r="AM37" s="379"/>
      <c r="AN37" s="424"/>
      <c r="AP37" s="409"/>
      <c r="AQ37" s="405">
        <f>'Community Empowerment Data'!W7</f>
        <v>0</v>
      </c>
      <c r="AR37" s="379"/>
      <c r="AS37" s="379"/>
      <c r="AT37" s="379"/>
      <c r="AU37" s="379"/>
      <c r="AV37" s="424"/>
      <c r="AX37" s="409"/>
      <c r="AY37" s="405">
        <f>'Community Empowerment Data'!AE7</f>
        <v>0</v>
      </c>
      <c r="AZ37" s="379"/>
      <c r="BA37" s="379"/>
      <c r="BB37" s="379"/>
      <c r="BC37" s="379"/>
      <c r="BD37" s="424"/>
      <c r="BF37" s="409"/>
      <c r="BG37" s="405">
        <f>'Community Empowerment Data'!AM7</f>
        <v>0</v>
      </c>
      <c r="BH37" s="379"/>
      <c r="BI37" s="379"/>
      <c r="BJ37" s="379"/>
      <c r="BK37" s="379"/>
      <c r="BL37" s="424"/>
    </row>
    <row r="38" spans="1:64" s="302" customFormat="1" ht="19.5" x14ac:dyDescent="0.25">
      <c r="A38" s="25"/>
      <c r="B38" s="10" t="s">
        <v>131</v>
      </c>
      <c r="C38" s="11" t="s">
        <v>132</v>
      </c>
      <c r="D38" s="11" t="s">
        <v>133</v>
      </c>
      <c r="E38" s="68" t="s">
        <v>44</v>
      </c>
      <c r="F38" s="12" t="s">
        <v>39</v>
      </c>
      <c r="G38" s="224"/>
      <c r="H38" s="297">
        <f>'Comm. Group Capacity Data'!D9</f>
        <v>0</v>
      </c>
      <c r="I38" s="224"/>
      <c r="J38" s="409"/>
      <c r="K38" s="405">
        <f>'Comm. Group Capacity Data'!E9</f>
        <v>0</v>
      </c>
      <c r="L38" s="379"/>
      <c r="M38" s="379"/>
      <c r="N38" s="379"/>
      <c r="O38" s="379"/>
      <c r="P38" s="424"/>
      <c r="R38" s="409"/>
      <c r="S38" s="405">
        <f>'Comm. Group Capacity Data'!F9</f>
        <v>0</v>
      </c>
      <c r="T38" s="379"/>
      <c r="U38" s="379"/>
      <c r="V38" s="379"/>
      <c r="W38" s="379"/>
      <c r="X38" s="424"/>
      <c r="Z38" s="409"/>
      <c r="AA38" s="405">
        <f>'Comm. Group Capacity Data'!G9</f>
        <v>0</v>
      </c>
      <c r="AB38" s="379"/>
      <c r="AC38" s="379"/>
      <c r="AD38" s="379"/>
      <c r="AE38" s="379"/>
      <c r="AF38" s="424"/>
      <c r="AH38" s="409"/>
      <c r="AI38" s="405">
        <f>'Comm. Group Capacity Data'!H9</f>
        <v>0</v>
      </c>
      <c r="AJ38" s="379"/>
      <c r="AK38" s="379"/>
      <c r="AL38" s="379"/>
      <c r="AM38" s="379"/>
      <c r="AN38" s="424"/>
      <c r="AP38" s="409"/>
      <c r="AQ38" s="405">
        <f>'Comm. Group Capacity Data'!I9</f>
        <v>0</v>
      </c>
      <c r="AR38" s="379"/>
      <c r="AS38" s="379"/>
      <c r="AT38" s="379"/>
      <c r="AU38" s="379"/>
      <c r="AV38" s="424"/>
      <c r="AX38" s="409"/>
      <c r="AY38" s="405">
        <f>'Comm. Group Capacity Data'!J9</f>
        <v>0</v>
      </c>
      <c r="AZ38" s="379"/>
      <c r="BA38" s="379"/>
      <c r="BB38" s="379"/>
      <c r="BC38" s="379"/>
      <c r="BD38" s="424"/>
      <c r="BF38" s="409"/>
      <c r="BG38" s="405">
        <f>'Comm. Group Capacity Data'!K9</f>
        <v>0</v>
      </c>
      <c r="BH38" s="379"/>
      <c r="BI38" s="379"/>
      <c r="BJ38" s="379"/>
      <c r="BK38" s="379"/>
      <c r="BL38" s="424"/>
    </row>
    <row r="39" spans="1:64" s="302" customFormat="1" ht="89.25" customHeight="1" x14ac:dyDescent="0.25">
      <c r="A39" s="25"/>
      <c r="B39" s="4" t="s">
        <v>134</v>
      </c>
      <c r="C39" s="5" t="s">
        <v>101</v>
      </c>
      <c r="D39" s="19" t="s">
        <v>135</v>
      </c>
      <c r="E39" s="19" t="s">
        <v>135</v>
      </c>
      <c r="F39" s="44" t="s">
        <v>39</v>
      </c>
      <c r="G39" s="224"/>
      <c r="H39" s="412"/>
      <c r="I39" s="224"/>
      <c r="J39" s="409"/>
      <c r="K39" s="477"/>
      <c r="L39" s="379"/>
      <c r="M39" s="379"/>
      <c r="N39" s="379"/>
      <c r="O39" s="379"/>
      <c r="P39" s="424"/>
      <c r="R39" s="409"/>
      <c r="S39" s="477"/>
      <c r="T39" s="379"/>
      <c r="U39" s="379"/>
      <c r="V39" s="379"/>
      <c r="W39" s="379"/>
      <c r="X39" s="424"/>
      <c r="Z39" s="409"/>
      <c r="AA39" s="379"/>
      <c r="AB39" s="379"/>
      <c r="AC39" s="379"/>
      <c r="AD39" s="379"/>
      <c r="AE39" s="379"/>
      <c r="AF39" s="424"/>
      <c r="AH39" s="409"/>
      <c r="AI39" s="379"/>
      <c r="AJ39" s="379"/>
      <c r="AK39" s="379"/>
      <c r="AL39" s="379"/>
      <c r="AM39" s="379"/>
      <c r="AN39" s="424"/>
      <c r="AP39" s="409"/>
      <c r="AQ39" s="379"/>
      <c r="AR39" s="379"/>
      <c r="AS39" s="379"/>
      <c r="AT39" s="379"/>
      <c r="AU39" s="379"/>
      <c r="AV39" s="424"/>
      <c r="AX39" s="409"/>
      <c r="AY39" s="379"/>
      <c r="AZ39" s="379"/>
      <c r="BA39" s="379"/>
      <c r="BB39" s="379"/>
      <c r="BC39" s="379"/>
      <c r="BD39" s="424"/>
      <c r="BF39" s="409"/>
      <c r="BG39" s="379"/>
      <c r="BH39" s="379"/>
      <c r="BI39" s="379"/>
      <c r="BJ39" s="379"/>
      <c r="BK39" s="379"/>
      <c r="BL39" s="424"/>
    </row>
    <row r="40" spans="1:64" s="302" customFormat="1" ht="19.5" x14ac:dyDescent="0.25">
      <c r="A40" s="25"/>
      <c r="B40" s="10" t="s">
        <v>136</v>
      </c>
      <c r="C40" s="11" t="s">
        <v>96</v>
      </c>
      <c r="D40" s="21" t="s">
        <v>137</v>
      </c>
      <c r="E40" s="21" t="s">
        <v>137</v>
      </c>
      <c r="F40" s="345" t="s">
        <v>39</v>
      </c>
      <c r="G40" s="224"/>
      <c r="H40" s="412"/>
      <c r="I40" s="224"/>
      <c r="J40" s="409"/>
      <c r="K40" s="477"/>
      <c r="L40" s="379"/>
      <c r="M40" s="379"/>
      <c r="N40" s="379"/>
      <c r="O40" s="379"/>
      <c r="P40" s="424"/>
      <c r="R40" s="409"/>
      <c r="S40" s="477"/>
      <c r="T40" s="379"/>
      <c r="U40" s="379"/>
      <c r="V40" s="379"/>
      <c r="W40" s="379"/>
      <c r="X40" s="424"/>
      <c r="Z40" s="409"/>
      <c r="AA40" s="379"/>
      <c r="AB40" s="379"/>
      <c r="AC40" s="379"/>
      <c r="AD40" s="379"/>
      <c r="AE40" s="379"/>
      <c r="AF40" s="424"/>
      <c r="AH40" s="409"/>
      <c r="AI40" s="379"/>
      <c r="AJ40" s="379"/>
      <c r="AK40" s="379"/>
      <c r="AL40" s="379"/>
      <c r="AM40" s="379"/>
      <c r="AN40" s="424"/>
      <c r="AP40" s="409"/>
      <c r="AQ40" s="379"/>
      <c r="AR40" s="379"/>
      <c r="AS40" s="379"/>
      <c r="AT40" s="379"/>
      <c r="AU40" s="379"/>
      <c r="AV40" s="424"/>
      <c r="AX40" s="409"/>
      <c r="AY40" s="379"/>
      <c r="AZ40" s="379"/>
      <c r="BA40" s="379"/>
      <c r="BB40" s="379"/>
      <c r="BC40" s="379"/>
      <c r="BD40" s="424"/>
      <c r="BF40" s="409"/>
      <c r="BG40" s="379"/>
      <c r="BH40" s="379"/>
      <c r="BI40" s="379"/>
      <c r="BJ40" s="379"/>
      <c r="BK40" s="379"/>
      <c r="BL40" s="424"/>
    </row>
    <row r="41" spans="1:64" s="302" customFormat="1" ht="39" x14ac:dyDescent="0.25">
      <c r="A41" s="25"/>
      <c r="B41" s="4" t="s">
        <v>138</v>
      </c>
      <c r="C41" s="5" t="s">
        <v>101</v>
      </c>
      <c r="D41" s="19" t="s">
        <v>135</v>
      </c>
      <c r="E41" s="19" t="s">
        <v>135</v>
      </c>
      <c r="F41" s="44" t="s">
        <v>39</v>
      </c>
      <c r="G41" s="224"/>
      <c r="H41" s="412"/>
      <c r="I41" s="224"/>
      <c r="J41" s="409"/>
      <c r="K41" s="477"/>
      <c r="L41" s="379"/>
      <c r="M41" s="379"/>
      <c r="N41" s="379"/>
      <c r="O41" s="379"/>
      <c r="P41" s="424"/>
      <c r="R41" s="409"/>
      <c r="S41" s="477"/>
      <c r="T41" s="379"/>
      <c r="U41" s="379"/>
      <c r="V41" s="379"/>
      <c r="W41" s="379"/>
      <c r="X41" s="424"/>
      <c r="Z41" s="409"/>
      <c r="AA41" s="379"/>
      <c r="AB41" s="379"/>
      <c r="AC41" s="379"/>
      <c r="AD41" s="379"/>
      <c r="AE41" s="379"/>
      <c r="AF41" s="424"/>
      <c r="AH41" s="409"/>
      <c r="AI41" s="379"/>
      <c r="AJ41" s="379"/>
      <c r="AK41" s="379"/>
      <c r="AL41" s="379"/>
      <c r="AM41" s="379"/>
      <c r="AN41" s="424"/>
      <c r="AP41" s="409"/>
      <c r="AQ41" s="379"/>
      <c r="AR41" s="379"/>
      <c r="AS41" s="379"/>
      <c r="AT41" s="379"/>
      <c r="AU41" s="379"/>
      <c r="AV41" s="424"/>
      <c r="AX41" s="409"/>
      <c r="AY41" s="379"/>
      <c r="AZ41" s="379"/>
      <c r="BA41" s="379"/>
      <c r="BB41" s="379"/>
      <c r="BC41" s="379"/>
      <c r="BD41" s="424"/>
      <c r="BF41" s="409"/>
      <c r="BG41" s="379"/>
      <c r="BH41" s="379"/>
      <c r="BI41" s="379"/>
      <c r="BJ41" s="379"/>
      <c r="BK41" s="379"/>
      <c r="BL41" s="424"/>
    </row>
    <row r="42" spans="1:64" s="302" customFormat="1" ht="39" x14ac:dyDescent="0.25">
      <c r="A42" s="25"/>
      <c r="B42" s="16" t="s">
        <v>139</v>
      </c>
      <c r="C42" s="17" t="s">
        <v>140</v>
      </c>
      <c r="D42" s="17" t="s">
        <v>141</v>
      </c>
      <c r="E42" s="66" t="s">
        <v>43</v>
      </c>
      <c r="F42" s="18" t="s">
        <v>39</v>
      </c>
      <c r="G42" s="224"/>
      <c r="H42" s="297">
        <f>'Community Empowerment Data'!D8</f>
        <v>0</v>
      </c>
      <c r="I42" s="224"/>
      <c r="J42" s="409"/>
      <c r="K42" s="400">
        <f>'Community Empowerment Data'!E8</f>
        <v>0</v>
      </c>
      <c r="L42" s="379"/>
      <c r="M42" s="379"/>
      <c r="N42" s="379"/>
      <c r="O42" s="379"/>
      <c r="P42" s="424"/>
      <c r="R42" s="409"/>
      <c r="S42" s="400">
        <f>'Community Empowerment Data'!M8</f>
        <v>0</v>
      </c>
      <c r="T42" s="379"/>
      <c r="U42" s="379"/>
      <c r="V42" s="379"/>
      <c r="W42" s="379"/>
      <c r="X42" s="424"/>
      <c r="Z42" s="409"/>
      <c r="AA42" s="400">
        <f>'Community Empowerment Data'!G8</f>
        <v>0</v>
      </c>
      <c r="AB42" s="379"/>
      <c r="AC42" s="379"/>
      <c r="AD42" s="379"/>
      <c r="AE42" s="379"/>
      <c r="AF42" s="424"/>
      <c r="AH42" s="409"/>
      <c r="AI42" s="400">
        <f>'Community Empowerment Data'!O8</f>
        <v>0</v>
      </c>
      <c r="AJ42" s="379"/>
      <c r="AK42" s="379"/>
      <c r="AL42" s="379"/>
      <c r="AM42" s="379"/>
      <c r="AN42" s="424"/>
      <c r="AP42" s="409"/>
      <c r="AQ42" s="400">
        <f>'Community Empowerment Data'!W8</f>
        <v>0</v>
      </c>
      <c r="AR42" s="379"/>
      <c r="AS42" s="379"/>
      <c r="AT42" s="379"/>
      <c r="AU42" s="379"/>
      <c r="AV42" s="424"/>
      <c r="AX42" s="409"/>
      <c r="AY42" s="400">
        <f>'Community Empowerment Data'!AE8</f>
        <v>0</v>
      </c>
      <c r="AZ42" s="379"/>
      <c r="BA42" s="379"/>
      <c r="BB42" s="379"/>
      <c r="BC42" s="379"/>
      <c r="BD42" s="424"/>
      <c r="BF42" s="409"/>
      <c r="BG42" s="400">
        <f>'Community Empowerment Data'!AM8</f>
        <v>0</v>
      </c>
      <c r="BH42" s="379"/>
      <c r="BI42" s="379"/>
      <c r="BJ42" s="379"/>
      <c r="BK42" s="379"/>
      <c r="BL42" s="424"/>
    </row>
    <row r="43" spans="1:64" s="302" customFormat="1" ht="39" x14ac:dyDescent="0.25">
      <c r="A43" s="25"/>
      <c r="B43" s="63" t="s">
        <v>142</v>
      </c>
      <c r="C43" s="62" t="s">
        <v>143</v>
      </c>
      <c r="D43" s="22" t="s">
        <v>144</v>
      </c>
      <c r="E43" s="42" t="s">
        <v>44</v>
      </c>
      <c r="F43" s="43" t="s">
        <v>39</v>
      </c>
      <c r="G43" s="224"/>
      <c r="H43" s="300"/>
      <c r="I43" s="224"/>
      <c r="J43" s="301">
        <f>'Comm. Group Capacity Data'!D14</f>
        <v>0</v>
      </c>
      <c r="K43" s="400">
        <f>'Comm. Group Capacity Data'!E14</f>
        <v>0</v>
      </c>
      <c r="L43" s="379"/>
      <c r="M43" s="379"/>
      <c r="N43" s="379"/>
      <c r="O43" s="379"/>
      <c r="P43" s="424"/>
      <c r="R43" s="301">
        <f>'Comm. Group Capacity Data'!F14</f>
        <v>0</v>
      </c>
      <c r="S43" s="400">
        <f>'Comm. Group Capacity Data'!G14</f>
        <v>0</v>
      </c>
      <c r="T43" s="379"/>
      <c r="U43" s="379"/>
      <c r="V43" s="379"/>
      <c r="W43" s="379"/>
      <c r="X43" s="424"/>
      <c r="Z43" s="301">
        <f>'Comm. Group Capacity Data'!H14</f>
        <v>0</v>
      </c>
      <c r="AA43" s="400">
        <f>'Comm. Group Capacity Data'!I14</f>
        <v>0</v>
      </c>
      <c r="AB43" s="379"/>
      <c r="AC43" s="379"/>
      <c r="AD43" s="379"/>
      <c r="AE43" s="379"/>
      <c r="AF43" s="424"/>
      <c r="AH43" s="301">
        <f>'Comm. Group Capacity Data'!J14</f>
        <v>0</v>
      </c>
      <c r="AI43" s="400">
        <f>'Comm. Group Capacity Data'!K14</f>
        <v>0</v>
      </c>
      <c r="AJ43" s="379"/>
      <c r="AK43" s="379"/>
      <c r="AL43" s="379"/>
      <c r="AM43" s="379"/>
      <c r="AN43" s="424"/>
      <c r="AP43" s="301">
        <f>'Comm. Group Capacity Data'!L14</f>
        <v>0</v>
      </c>
      <c r="AQ43" s="400">
        <f>'Comm. Group Capacity Data'!M14</f>
        <v>0</v>
      </c>
      <c r="AR43" s="379"/>
      <c r="AS43" s="379"/>
      <c r="AT43" s="379"/>
      <c r="AU43" s="379"/>
      <c r="AV43" s="424"/>
      <c r="AX43" s="301">
        <f>'Comm. Group Capacity Data'!N14</f>
        <v>0</v>
      </c>
      <c r="AY43" s="400">
        <f>'Comm. Group Capacity Data'!O14</f>
        <v>0</v>
      </c>
      <c r="AZ43" s="379"/>
      <c r="BA43" s="379"/>
      <c r="BB43" s="379"/>
      <c r="BC43" s="379"/>
      <c r="BD43" s="424"/>
      <c r="BF43" s="301">
        <f>'Comm. Group Capacity Data'!P14</f>
        <v>0</v>
      </c>
      <c r="BG43" s="400">
        <f>'Comm. Group Capacity Data'!Q14</f>
        <v>0</v>
      </c>
      <c r="BH43" s="379"/>
      <c r="BI43" s="379"/>
      <c r="BJ43" s="379"/>
      <c r="BK43" s="379"/>
      <c r="BL43" s="424"/>
    </row>
    <row r="44" spans="1:64" s="302" customFormat="1" ht="19.5" x14ac:dyDescent="0.25">
      <c r="A44" s="25"/>
      <c r="B44" s="39"/>
      <c r="C44" s="45"/>
      <c r="D44" s="22" t="s">
        <v>145</v>
      </c>
      <c r="E44" s="42" t="s">
        <v>44</v>
      </c>
      <c r="F44" s="43" t="s">
        <v>39</v>
      </c>
      <c r="G44" s="224"/>
      <c r="H44" s="297">
        <f>'Comm. Group Capacity Data'!D10</f>
        <v>0</v>
      </c>
      <c r="I44" s="224"/>
      <c r="J44" s="300"/>
      <c r="K44" s="400">
        <f>'Comm. Group Capacity Data'!E10</f>
        <v>0</v>
      </c>
      <c r="L44" s="379"/>
      <c r="M44" s="379"/>
      <c r="N44" s="379"/>
      <c r="O44" s="379"/>
      <c r="P44" s="424"/>
      <c r="R44" s="300"/>
      <c r="S44" s="400">
        <f>'Comm. Group Capacity Data'!F10</f>
        <v>0</v>
      </c>
      <c r="T44" s="379"/>
      <c r="U44" s="379"/>
      <c r="V44" s="379"/>
      <c r="W44" s="379"/>
      <c r="X44" s="424"/>
      <c r="Z44" s="300"/>
      <c r="AA44" s="400">
        <f>'Comm. Group Capacity Data'!G10</f>
        <v>0</v>
      </c>
      <c r="AB44" s="379"/>
      <c r="AC44" s="379"/>
      <c r="AD44" s="379"/>
      <c r="AE44" s="379"/>
      <c r="AF44" s="424"/>
      <c r="AH44" s="300"/>
      <c r="AI44" s="400">
        <f>'Comm. Group Capacity Data'!H10</f>
        <v>0</v>
      </c>
      <c r="AJ44" s="379"/>
      <c r="AK44" s="379"/>
      <c r="AL44" s="379"/>
      <c r="AM44" s="379"/>
      <c r="AN44" s="424"/>
      <c r="AP44" s="300"/>
      <c r="AQ44" s="400">
        <f>'Comm. Group Capacity Data'!I10</f>
        <v>0</v>
      </c>
      <c r="AR44" s="379"/>
      <c r="AS44" s="379"/>
      <c r="AT44" s="379"/>
      <c r="AU44" s="379"/>
      <c r="AV44" s="424"/>
      <c r="AX44" s="300"/>
      <c r="AY44" s="400">
        <f>'Comm. Group Capacity Data'!J10</f>
        <v>0</v>
      </c>
      <c r="AZ44" s="379"/>
      <c r="BA44" s="379"/>
      <c r="BB44" s="379"/>
      <c r="BC44" s="379"/>
      <c r="BD44" s="424"/>
      <c r="BF44" s="300"/>
      <c r="BG44" s="400">
        <f>'Comm. Group Capacity Data'!K10</f>
        <v>0</v>
      </c>
      <c r="BH44" s="379"/>
      <c r="BI44" s="379"/>
      <c r="BJ44" s="379"/>
      <c r="BK44" s="379"/>
      <c r="BL44" s="424"/>
    </row>
    <row r="45" spans="1:64" s="302" customFormat="1" ht="19.5" x14ac:dyDescent="0.25">
      <c r="A45" s="25"/>
      <c r="B45" s="40" t="s">
        <v>146</v>
      </c>
      <c r="C45" s="38" t="s">
        <v>147</v>
      </c>
      <c r="D45" s="5" t="s">
        <v>148</v>
      </c>
      <c r="E45" s="70" t="s">
        <v>823</v>
      </c>
      <c r="F45" s="6" t="s">
        <v>39</v>
      </c>
      <c r="G45" s="224"/>
      <c r="H45" s="412"/>
      <c r="I45" s="224"/>
      <c r="J45" s="301">
        <f>Outputs!E27</f>
        <v>0</v>
      </c>
      <c r="K45" s="400">
        <f>Outputs!F27</f>
        <v>0</v>
      </c>
      <c r="L45" s="379"/>
      <c r="M45" s="379"/>
      <c r="N45" s="379"/>
      <c r="O45" s="379"/>
      <c r="P45" s="424"/>
      <c r="R45" s="301">
        <f>Outputs!M27</f>
        <v>0</v>
      </c>
      <c r="S45" s="400">
        <f>Outputs!N27</f>
        <v>0</v>
      </c>
      <c r="T45" s="379"/>
      <c r="U45" s="379"/>
      <c r="V45" s="379"/>
      <c r="W45" s="379"/>
      <c r="X45" s="424"/>
      <c r="Z45" s="301">
        <f>Outputs!U27</f>
        <v>0</v>
      </c>
      <c r="AA45" s="400">
        <f>Outputs!V27</f>
        <v>0</v>
      </c>
      <c r="AB45" s="379"/>
      <c r="AC45" s="379"/>
      <c r="AD45" s="379"/>
      <c r="AE45" s="379"/>
      <c r="AF45" s="424"/>
      <c r="AH45" s="301">
        <f>Outputs!AC27</f>
        <v>0</v>
      </c>
      <c r="AI45" s="400">
        <f>Outputs!AD27</f>
        <v>0</v>
      </c>
      <c r="AJ45" s="379"/>
      <c r="AK45" s="379"/>
      <c r="AL45" s="379"/>
      <c r="AM45" s="379"/>
      <c r="AN45" s="424"/>
      <c r="AP45" s="301">
        <f>Outputs!AK27</f>
        <v>0</v>
      </c>
      <c r="AQ45" s="400">
        <f>Outputs!AL27</f>
        <v>0</v>
      </c>
      <c r="AR45" s="379"/>
      <c r="AS45" s="379"/>
      <c r="AT45" s="379"/>
      <c r="AU45" s="379"/>
      <c r="AV45" s="424"/>
      <c r="AX45" s="301">
        <f>Outputs!AS27</f>
        <v>0</v>
      </c>
      <c r="AY45" s="400">
        <f>Outputs!AT27</f>
        <v>0</v>
      </c>
      <c r="AZ45" s="379"/>
      <c r="BA45" s="379"/>
      <c r="BB45" s="379"/>
      <c r="BC45" s="379"/>
      <c r="BD45" s="424"/>
      <c r="BF45" s="301">
        <f>Outputs!BA27</f>
        <v>0</v>
      </c>
      <c r="BG45" s="400">
        <f>Outputs!BB27</f>
        <v>0</v>
      </c>
      <c r="BH45" s="379"/>
      <c r="BI45" s="379"/>
      <c r="BJ45" s="379"/>
      <c r="BK45" s="379"/>
      <c r="BL45" s="424"/>
    </row>
    <row r="46" spans="1:64" s="302" customFormat="1" ht="19.5" x14ac:dyDescent="0.25">
      <c r="A46" s="25"/>
      <c r="B46" s="346"/>
      <c r="C46" s="57"/>
      <c r="D46" s="5" t="s">
        <v>149</v>
      </c>
      <c r="E46" s="70" t="s">
        <v>823</v>
      </c>
      <c r="F46" s="6" t="s">
        <v>39</v>
      </c>
      <c r="G46" s="224"/>
      <c r="H46" s="412"/>
      <c r="I46" s="224"/>
      <c r="J46" s="301">
        <f>Outputs!E28</f>
        <v>0</v>
      </c>
      <c r="K46" s="400">
        <f>Outputs!F28</f>
        <v>0</v>
      </c>
      <c r="L46" s="379"/>
      <c r="M46" s="379"/>
      <c r="N46" s="379"/>
      <c r="O46" s="379"/>
      <c r="P46" s="424"/>
      <c r="R46" s="301">
        <f>Outputs!M28</f>
        <v>0</v>
      </c>
      <c r="S46" s="400">
        <f>Outputs!N28</f>
        <v>0</v>
      </c>
      <c r="T46" s="379"/>
      <c r="U46" s="379"/>
      <c r="V46" s="379"/>
      <c r="W46" s="379"/>
      <c r="X46" s="424"/>
      <c r="Z46" s="301">
        <f>Outputs!U28</f>
        <v>0</v>
      </c>
      <c r="AA46" s="400">
        <f>Outputs!V28</f>
        <v>0</v>
      </c>
      <c r="AB46" s="379"/>
      <c r="AC46" s="379"/>
      <c r="AD46" s="379"/>
      <c r="AE46" s="379"/>
      <c r="AF46" s="424"/>
      <c r="AH46" s="301">
        <f>Outputs!AC28</f>
        <v>0</v>
      </c>
      <c r="AI46" s="400">
        <f>Outputs!AD28</f>
        <v>0</v>
      </c>
      <c r="AJ46" s="379"/>
      <c r="AK46" s="379"/>
      <c r="AL46" s="379"/>
      <c r="AM46" s="379"/>
      <c r="AN46" s="424"/>
      <c r="AP46" s="301">
        <f>Outputs!AK28</f>
        <v>0</v>
      </c>
      <c r="AQ46" s="400">
        <f>Outputs!AL28</f>
        <v>0</v>
      </c>
      <c r="AR46" s="379"/>
      <c r="AS46" s="379"/>
      <c r="AT46" s="379"/>
      <c r="AU46" s="379"/>
      <c r="AV46" s="424"/>
      <c r="AX46" s="301">
        <f>Outputs!AS28</f>
        <v>0</v>
      </c>
      <c r="AY46" s="400">
        <f>Outputs!AT28</f>
        <v>0</v>
      </c>
      <c r="AZ46" s="379"/>
      <c r="BA46" s="379"/>
      <c r="BB46" s="379"/>
      <c r="BC46" s="379"/>
      <c r="BD46" s="424"/>
      <c r="BF46" s="301">
        <f>Outputs!BA28</f>
        <v>0</v>
      </c>
      <c r="BG46" s="400">
        <f>Outputs!BB28</f>
        <v>0</v>
      </c>
      <c r="BH46" s="379"/>
      <c r="BI46" s="379"/>
      <c r="BJ46" s="379"/>
      <c r="BK46" s="379"/>
      <c r="BL46" s="424"/>
    </row>
    <row r="47" spans="1:64" s="302" customFormat="1" ht="39" x14ac:dyDescent="0.25">
      <c r="A47" s="25"/>
      <c r="B47" s="346"/>
      <c r="C47" s="57"/>
      <c r="D47" s="5" t="s">
        <v>150</v>
      </c>
      <c r="E47" s="70" t="s">
        <v>823</v>
      </c>
      <c r="F47" s="6" t="s">
        <v>39</v>
      </c>
      <c r="G47" s="224"/>
      <c r="H47" s="412"/>
      <c r="I47" s="224"/>
      <c r="J47" s="301">
        <f>Outputs!E29</f>
        <v>0</v>
      </c>
      <c r="K47" s="400">
        <f>Outputs!F29</f>
        <v>0</v>
      </c>
      <c r="L47" s="379"/>
      <c r="M47" s="379"/>
      <c r="N47" s="379"/>
      <c r="O47" s="379"/>
      <c r="P47" s="424"/>
      <c r="R47" s="301">
        <f>Outputs!M29</f>
        <v>0</v>
      </c>
      <c r="S47" s="400">
        <f>Outputs!N29</f>
        <v>0</v>
      </c>
      <c r="T47" s="379"/>
      <c r="U47" s="379"/>
      <c r="V47" s="379"/>
      <c r="W47" s="379"/>
      <c r="X47" s="424"/>
      <c r="Z47" s="301">
        <f>Outputs!U29</f>
        <v>0</v>
      </c>
      <c r="AA47" s="400">
        <f>Outputs!V29</f>
        <v>0</v>
      </c>
      <c r="AB47" s="379"/>
      <c r="AC47" s="379"/>
      <c r="AD47" s="379"/>
      <c r="AE47" s="379"/>
      <c r="AF47" s="424"/>
      <c r="AH47" s="301">
        <f>Outputs!AC29</f>
        <v>0</v>
      </c>
      <c r="AI47" s="400">
        <f>Outputs!AD29</f>
        <v>0</v>
      </c>
      <c r="AJ47" s="379"/>
      <c r="AK47" s="379"/>
      <c r="AL47" s="379"/>
      <c r="AM47" s="379"/>
      <c r="AN47" s="424"/>
      <c r="AP47" s="301">
        <f>Outputs!AK29</f>
        <v>0</v>
      </c>
      <c r="AQ47" s="400">
        <f>Outputs!AL29</f>
        <v>0</v>
      </c>
      <c r="AR47" s="379"/>
      <c r="AS47" s="379"/>
      <c r="AT47" s="379"/>
      <c r="AU47" s="379"/>
      <c r="AV47" s="424"/>
      <c r="AX47" s="301">
        <f>Outputs!AS29</f>
        <v>0</v>
      </c>
      <c r="AY47" s="400">
        <f>Outputs!AT29</f>
        <v>0</v>
      </c>
      <c r="AZ47" s="379"/>
      <c r="BA47" s="379"/>
      <c r="BB47" s="379"/>
      <c r="BC47" s="379"/>
      <c r="BD47" s="424"/>
      <c r="BF47" s="301">
        <f>Outputs!BA29</f>
        <v>0</v>
      </c>
      <c r="BG47" s="400">
        <f>Outputs!BB29</f>
        <v>0</v>
      </c>
      <c r="BH47" s="379"/>
      <c r="BI47" s="379"/>
      <c r="BJ47" s="379"/>
      <c r="BK47" s="379"/>
      <c r="BL47" s="424"/>
    </row>
    <row r="48" spans="1:64" s="302" customFormat="1" ht="39.75" customHeight="1" x14ac:dyDescent="0.25">
      <c r="A48" s="25"/>
      <c r="B48" s="47" t="s">
        <v>151</v>
      </c>
      <c r="C48" s="22" t="s">
        <v>152</v>
      </c>
      <c r="D48" s="291" t="s">
        <v>153</v>
      </c>
      <c r="E48" s="291" t="s">
        <v>153</v>
      </c>
      <c r="F48" s="347" t="s">
        <v>39</v>
      </c>
      <c r="G48" s="224"/>
      <c r="H48" s="412"/>
      <c r="I48" s="224"/>
      <c r="J48" s="409"/>
      <c r="K48" s="477"/>
      <c r="L48" s="379"/>
      <c r="M48" s="379"/>
      <c r="N48" s="379"/>
      <c r="O48" s="379"/>
      <c r="P48" s="424"/>
      <c r="R48" s="409"/>
      <c r="S48" s="477"/>
      <c r="T48" s="379"/>
      <c r="U48" s="379"/>
      <c r="V48" s="379"/>
      <c r="W48" s="379"/>
      <c r="X48" s="424"/>
      <c r="Z48" s="409"/>
      <c r="AA48" s="379"/>
      <c r="AB48" s="379"/>
      <c r="AC48" s="379"/>
      <c r="AD48" s="379"/>
      <c r="AE48" s="379"/>
      <c r="AF48" s="424"/>
      <c r="AH48" s="409"/>
      <c r="AI48" s="379"/>
      <c r="AJ48" s="379"/>
      <c r="AK48" s="379"/>
      <c r="AL48" s="379"/>
      <c r="AM48" s="379"/>
      <c r="AN48" s="424"/>
      <c r="AP48" s="409"/>
      <c r="AQ48" s="379"/>
      <c r="AR48" s="379"/>
      <c r="AS48" s="379"/>
      <c r="AT48" s="379"/>
      <c r="AU48" s="379"/>
      <c r="AV48" s="424"/>
      <c r="AX48" s="409"/>
      <c r="AY48" s="379"/>
      <c r="AZ48" s="379"/>
      <c r="BA48" s="379"/>
      <c r="BB48" s="379"/>
      <c r="BC48" s="379"/>
      <c r="BD48" s="424"/>
      <c r="BF48" s="409"/>
      <c r="BG48" s="379"/>
      <c r="BH48" s="379"/>
      <c r="BI48" s="379"/>
      <c r="BJ48" s="379"/>
      <c r="BK48" s="379"/>
      <c r="BL48" s="424"/>
    </row>
    <row r="49" spans="1:64" s="302" customFormat="1" ht="39.75" customHeight="1" x14ac:dyDescent="0.25">
      <c r="A49" s="25"/>
      <c r="B49" s="30" t="s">
        <v>154</v>
      </c>
      <c r="C49" s="5" t="s">
        <v>101</v>
      </c>
      <c r="D49" s="19" t="s">
        <v>135</v>
      </c>
      <c r="E49" s="19" t="s">
        <v>135</v>
      </c>
      <c r="F49" s="44" t="s">
        <v>39</v>
      </c>
      <c r="G49" s="224"/>
      <c r="H49" s="412"/>
      <c r="I49" s="224"/>
      <c r="J49" s="409"/>
      <c r="K49" s="477"/>
      <c r="L49" s="379"/>
      <c r="M49" s="379"/>
      <c r="N49" s="379"/>
      <c r="O49" s="379"/>
      <c r="P49" s="424"/>
      <c r="R49" s="409"/>
      <c r="S49" s="477"/>
      <c r="T49" s="379"/>
      <c r="U49" s="379"/>
      <c r="V49" s="379"/>
      <c r="W49" s="379"/>
      <c r="X49" s="424"/>
      <c r="Z49" s="409"/>
      <c r="AA49" s="379"/>
      <c r="AB49" s="379"/>
      <c r="AC49" s="379"/>
      <c r="AD49" s="379"/>
      <c r="AE49" s="379"/>
      <c r="AF49" s="424"/>
      <c r="AH49" s="409"/>
      <c r="AI49" s="379"/>
      <c r="AJ49" s="379"/>
      <c r="AK49" s="379"/>
      <c r="AL49" s="379"/>
      <c r="AM49" s="379"/>
      <c r="AN49" s="424"/>
      <c r="AP49" s="409"/>
      <c r="AQ49" s="379"/>
      <c r="AR49" s="379"/>
      <c r="AS49" s="379"/>
      <c r="AT49" s="379"/>
      <c r="AU49" s="379"/>
      <c r="AV49" s="424"/>
      <c r="AX49" s="409"/>
      <c r="AY49" s="379"/>
      <c r="AZ49" s="379"/>
      <c r="BA49" s="379"/>
      <c r="BB49" s="379"/>
      <c r="BC49" s="379"/>
      <c r="BD49" s="424"/>
      <c r="BF49" s="409"/>
      <c r="BG49" s="379"/>
      <c r="BH49" s="379"/>
      <c r="BI49" s="379"/>
      <c r="BJ49" s="379"/>
      <c r="BK49" s="379"/>
      <c r="BL49" s="424"/>
    </row>
    <row r="50" spans="1:64" s="302" customFormat="1" ht="39.75" customHeight="1" x14ac:dyDescent="0.25">
      <c r="A50" s="25"/>
      <c r="B50" s="348" t="s">
        <v>155</v>
      </c>
      <c r="C50" s="49" t="s">
        <v>156</v>
      </c>
      <c r="D50" s="23" t="s">
        <v>157</v>
      </c>
      <c r="E50" s="71" t="s">
        <v>158</v>
      </c>
      <c r="F50" s="24" t="s">
        <v>39</v>
      </c>
      <c r="G50" s="224"/>
      <c r="H50" s="412"/>
      <c r="I50" s="224"/>
      <c r="J50" s="301">
        <f>'CPC Data'!D6</f>
        <v>0</v>
      </c>
      <c r="K50" s="400">
        <f>'CPC Data'!E6</f>
        <v>0</v>
      </c>
      <c r="L50" s="379"/>
      <c r="M50" s="379"/>
      <c r="N50" s="379"/>
      <c r="O50" s="379"/>
      <c r="P50" s="424"/>
      <c r="R50" s="301">
        <f>'CPC Data'!F6</f>
        <v>0</v>
      </c>
      <c r="S50" s="400">
        <f>'CPC Data'!G6</f>
        <v>0</v>
      </c>
      <c r="T50" s="379"/>
      <c r="U50" s="379"/>
      <c r="V50" s="379"/>
      <c r="W50" s="379"/>
      <c r="X50" s="424"/>
      <c r="Z50" s="301">
        <f>'CPC Data'!H6</f>
        <v>0</v>
      </c>
      <c r="AA50" s="400">
        <f>'CPC Data'!I6</f>
        <v>0</v>
      </c>
      <c r="AB50" s="379"/>
      <c r="AC50" s="379"/>
      <c r="AD50" s="379"/>
      <c r="AE50" s="379"/>
      <c r="AF50" s="424"/>
      <c r="AH50" s="301">
        <f>'CPC Data'!J6</f>
        <v>0</v>
      </c>
      <c r="AI50" s="400">
        <f>'CPC Data'!K6</f>
        <v>0</v>
      </c>
      <c r="AJ50" s="379"/>
      <c r="AK50" s="379"/>
      <c r="AL50" s="379"/>
      <c r="AM50" s="379"/>
      <c r="AN50" s="424"/>
      <c r="AP50" s="301">
        <f>'CPC Data'!L6</f>
        <v>0</v>
      </c>
      <c r="AQ50" s="400">
        <f>'CPC Data'!M6</f>
        <v>0</v>
      </c>
      <c r="AR50" s="379"/>
      <c r="AS50" s="379"/>
      <c r="AT50" s="379"/>
      <c r="AU50" s="379"/>
      <c r="AV50" s="424"/>
      <c r="AX50" s="301">
        <f>'CPC Data'!N6</f>
        <v>0</v>
      </c>
      <c r="AY50" s="400">
        <f>'CPC Data'!O6</f>
        <v>0</v>
      </c>
      <c r="AZ50" s="379"/>
      <c r="BA50" s="379"/>
      <c r="BB50" s="379"/>
      <c r="BC50" s="379"/>
      <c r="BD50" s="424"/>
      <c r="BF50" s="301">
        <f>'CPC Data'!P6</f>
        <v>0</v>
      </c>
      <c r="BG50" s="400">
        <f>'CPC Data'!Q6</f>
        <v>0</v>
      </c>
      <c r="BH50" s="379"/>
      <c r="BI50" s="379"/>
      <c r="BJ50" s="379"/>
      <c r="BK50" s="379"/>
      <c r="BL50" s="424"/>
    </row>
    <row r="51" spans="1:64" s="306" customFormat="1" ht="58.5" x14ac:dyDescent="0.25">
      <c r="A51" s="28"/>
      <c r="B51" s="50"/>
      <c r="C51" s="50"/>
      <c r="D51" s="23" t="s">
        <v>159</v>
      </c>
      <c r="E51" s="71" t="s">
        <v>158</v>
      </c>
      <c r="F51" s="24" t="s">
        <v>39</v>
      </c>
      <c r="G51" s="228"/>
      <c r="H51" s="412"/>
      <c r="I51" s="228"/>
      <c r="J51" s="301">
        <f>'CPC Data'!D7</f>
        <v>0</v>
      </c>
      <c r="K51" s="400">
        <f>'CPC Data'!E7</f>
        <v>0</v>
      </c>
      <c r="L51" s="379"/>
      <c r="M51" s="379"/>
      <c r="N51" s="379"/>
      <c r="O51" s="379"/>
      <c r="P51" s="424"/>
      <c r="R51" s="301">
        <f>'CPC Data'!F7</f>
        <v>0</v>
      </c>
      <c r="S51" s="400">
        <f>'CPC Data'!G7</f>
        <v>0</v>
      </c>
      <c r="T51" s="379"/>
      <c r="U51" s="379"/>
      <c r="V51" s="379"/>
      <c r="W51" s="379"/>
      <c r="X51" s="424"/>
      <c r="Z51" s="301">
        <f>'CPC Data'!H7</f>
        <v>0</v>
      </c>
      <c r="AA51" s="400">
        <f>'CPC Data'!I7</f>
        <v>0</v>
      </c>
      <c r="AB51" s="379"/>
      <c r="AC51" s="379"/>
      <c r="AD51" s="379"/>
      <c r="AE51" s="379"/>
      <c r="AF51" s="424"/>
      <c r="AH51" s="301">
        <f>'CPC Data'!J7</f>
        <v>0</v>
      </c>
      <c r="AI51" s="400">
        <f>'CPC Data'!K7</f>
        <v>0</v>
      </c>
      <c r="AJ51" s="379"/>
      <c r="AK51" s="379"/>
      <c r="AL51" s="379"/>
      <c r="AM51" s="379"/>
      <c r="AN51" s="424"/>
      <c r="AP51" s="301">
        <f>'CPC Data'!L7</f>
        <v>0</v>
      </c>
      <c r="AQ51" s="400">
        <f>'CPC Data'!M7</f>
        <v>0</v>
      </c>
      <c r="AR51" s="379"/>
      <c r="AS51" s="379"/>
      <c r="AT51" s="379"/>
      <c r="AU51" s="379"/>
      <c r="AV51" s="424"/>
      <c r="AX51" s="301">
        <f>'CPC Data'!N7</f>
        <v>0</v>
      </c>
      <c r="AY51" s="400">
        <f>'CPC Data'!O7</f>
        <v>0</v>
      </c>
      <c r="AZ51" s="379"/>
      <c r="BA51" s="379"/>
      <c r="BB51" s="379"/>
      <c r="BC51" s="379"/>
      <c r="BD51" s="424"/>
      <c r="BF51" s="301">
        <f>'CPC Data'!P7</f>
        <v>0</v>
      </c>
      <c r="BG51" s="400">
        <f>'CPC Data'!BA7</f>
        <v>0</v>
      </c>
      <c r="BH51" s="379"/>
      <c r="BI51" s="379"/>
      <c r="BJ51" s="379"/>
      <c r="BK51" s="379"/>
      <c r="BL51" s="424"/>
    </row>
    <row r="52" spans="1:64" s="306" customFormat="1" ht="19.5" x14ac:dyDescent="0.25">
      <c r="A52" s="28"/>
      <c r="B52" s="50"/>
      <c r="C52" s="50"/>
      <c r="D52" s="23" t="s">
        <v>84</v>
      </c>
      <c r="E52" s="71" t="s">
        <v>43</v>
      </c>
      <c r="F52" s="48" t="s">
        <v>39</v>
      </c>
      <c r="G52" s="229"/>
      <c r="H52" s="297">
        <f>'Community Empowerment Data'!D4</f>
        <v>0</v>
      </c>
      <c r="I52" s="229"/>
      <c r="J52" s="409"/>
      <c r="K52" s="400" t="str">
        <f>'Community Empowerment Data'!E9</f>
        <v/>
      </c>
      <c r="L52" s="379"/>
      <c r="M52" s="379"/>
      <c r="N52" s="379"/>
      <c r="O52" s="379"/>
      <c r="P52" s="424"/>
      <c r="R52" s="409"/>
      <c r="S52" s="400">
        <f>'Community Empowerment Data'!M9</f>
        <v>0</v>
      </c>
      <c r="T52" s="379"/>
      <c r="U52" s="379"/>
      <c r="V52" s="379"/>
      <c r="W52" s="379"/>
      <c r="X52" s="424"/>
      <c r="Z52" s="409"/>
      <c r="AA52" s="400">
        <f>'Community Empowerment Data'!U9</f>
        <v>0</v>
      </c>
      <c r="AB52" s="379"/>
      <c r="AC52" s="379"/>
      <c r="AD52" s="379"/>
      <c r="AE52" s="379"/>
      <c r="AF52" s="424"/>
      <c r="AH52" s="409"/>
      <c r="AI52" s="400">
        <f>'Community Empowerment Data'!AC9</f>
        <v>0</v>
      </c>
      <c r="AJ52" s="379"/>
      <c r="AK52" s="379"/>
      <c r="AL52" s="379"/>
      <c r="AM52" s="379"/>
      <c r="AN52" s="424"/>
      <c r="AP52" s="409"/>
      <c r="AQ52" s="400">
        <f>'Community Empowerment Data'!AK9</f>
        <v>0</v>
      </c>
      <c r="AR52" s="379"/>
      <c r="AS52" s="379"/>
      <c r="AT52" s="379"/>
      <c r="AU52" s="379"/>
      <c r="AV52" s="424"/>
      <c r="AX52" s="409"/>
      <c r="AY52" s="400">
        <f>'Community Empowerment Data'!AS9</f>
        <v>0</v>
      </c>
      <c r="AZ52" s="379"/>
      <c r="BA52" s="379"/>
      <c r="BB52" s="379"/>
      <c r="BC52" s="379"/>
      <c r="BD52" s="424"/>
      <c r="BF52" s="409"/>
      <c r="BG52" s="400">
        <f>'Community Empowerment Data'!BA9</f>
        <v>0</v>
      </c>
      <c r="BH52" s="379"/>
      <c r="BI52" s="379"/>
      <c r="BJ52" s="379"/>
      <c r="BK52" s="379"/>
      <c r="BL52" s="424"/>
    </row>
    <row r="53" spans="1:64" s="306" customFormat="1" ht="19.5" x14ac:dyDescent="0.25">
      <c r="A53" s="28"/>
      <c r="B53" s="420"/>
      <c r="C53" s="420"/>
      <c r="D53" s="23" t="s">
        <v>160</v>
      </c>
      <c r="E53" s="71" t="s">
        <v>47</v>
      </c>
      <c r="F53" s="71" t="s">
        <v>41</v>
      </c>
      <c r="G53" s="229"/>
      <c r="H53" s="470">
        <f>'ECDC Report'!D14</f>
        <v>0</v>
      </c>
      <c r="I53" s="229"/>
      <c r="J53" s="409"/>
      <c r="K53" s="400">
        <f>'ECDC Report'!E4</f>
        <v>0</v>
      </c>
      <c r="L53" s="379"/>
      <c r="M53" s="379"/>
      <c r="N53" s="379"/>
      <c r="O53" s="379"/>
      <c r="P53" s="424"/>
      <c r="R53" s="409"/>
      <c r="S53" s="400">
        <f>'ECDC Report'!F14</f>
        <v>0</v>
      </c>
      <c r="T53" s="379"/>
      <c r="U53" s="379"/>
      <c r="V53" s="379"/>
      <c r="W53" s="379"/>
      <c r="X53" s="424"/>
      <c r="Z53" s="409"/>
      <c r="AA53" s="301">
        <f>'ECDC Report'!G14</f>
        <v>0</v>
      </c>
      <c r="AB53" s="379"/>
      <c r="AC53" s="379"/>
      <c r="AD53" s="379"/>
      <c r="AE53" s="379"/>
      <c r="AF53" s="424"/>
      <c r="AH53" s="409"/>
      <c r="AI53" s="301">
        <f>'ECDC Report'!H14</f>
        <v>0</v>
      </c>
      <c r="AJ53" s="379"/>
      <c r="AK53" s="379"/>
      <c r="AL53" s="379"/>
      <c r="AM53" s="379"/>
      <c r="AN53" s="424"/>
      <c r="AP53" s="409"/>
      <c r="AQ53" s="301">
        <f>'ECDC Report'!I14</f>
        <v>0</v>
      </c>
      <c r="AR53" s="379"/>
      <c r="AS53" s="379"/>
      <c r="AT53" s="379"/>
      <c r="AU53" s="379"/>
      <c r="AV53" s="424"/>
      <c r="AX53" s="409"/>
      <c r="AY53" s="301">
        <f>'ECDC Report'!J14</f>
        <v>0</v>
      </c>
      <c r="AZ53" s="379"/>
      <c r="BA53" s="379"/>
      <c r="BB53" s="379"/>
      <c r="BC53" s="379"/>
      <c r="BD53" s="424"/>
      <c r="BF53" s="409"/>
      <c r="BG53" s="301">
        <f>'ECDC Report'!K14</f>
        <v>0</v>
      </c>
      <c r="BH53" s="379"/>
      <c r="BI53" s="379"/>
      <c r="BJ53" s="379"/>
      <c r="BK53" s="379"/>
      <c r="BL53" s="424"/>
    </row>
    <row r="54" spans="1:64" s="302" customFormat="1" ht="39" x14ac:dyDescent="0.25">
      <c r="A54" s="25"/>
      <c r="B54" s="349" t="s">
        <v>161</v>
      </c>
      <c r="C54" s="257" t="s">
        <v>162</v>
      </c>
      <c r="D54" s="253" t="s">
        <v>163</v>
      </c>
      <c r="E54" s="254" t="s">
        <v>86</v>
      </c>
      <c r="F54" s="255" t="s">
        <v>41</v>
      </c>
      <c r="G54" s="226"/>
      <c r="H54" s="471">
        <f>'Child Wellbeing Meas. Data'!D4</f>
        <v>0</v>
      </c>
      <c r="I54" s="226"/>
      <c r="J54" s="409"/>
      <c r="K54" s="405">
        <f>'Child Wellbeing Meas. Data'!E4</f>
        <v>0</v>
      </c>
      <c r="L54" s="379"/>
      <c r="M54" s="379"/>
      <c r="N54" s="379"/>
      <c r="O54" s="379"/>
      <c r="P54" s="424"/>
      <c r="R54" s="409"/>
      <c r="S54" s="405">
        <f>'Child Wellbeing Meas. Data'!M4</f>
        <v>0</v>
      </c>
      <c r="T54" s="379"/>
      <c r="U54" s="379"/>
      <c r="V54" s="379"/>
      <c r="W54" s="379"/>
      <c r="X54" s="424"/>
      <c r="Z54" s="409"/>
      <c r="AA54" s="303">
        <f>'Child Wellbeing Meas. Data'!U4</f>
        <v>0</v>
      </c>
      <c r="AB54" s="379"/>
      <c r="AC54" s="379"/>
      <c r="AD54" s="379"/>
      <c r="AE54" s="379"/>
      <c r="AF54" s="424"/>
      <c r="AH54" s="409"/>
      <c r="AI54" s="303">
        <f>'Child Wellbeing Meas. Data'!AC4</f>
        <v>0</v>
      </c>
      <c r="AJ54" s="379"/>
      <c r="AK54" s="379"/>
      <c r="AL54" s="379"/>
      <c r="AM54" s="379"/>
      <c r="AN54" s="424"/>
      <c r="AP54" s="409"/>
      <c r="AQ54" s="303">
        <f>'Child Wellbeing Meas. Data'!AK4</f>
        <v>0</v>
      </c>
      <c r="AR54" s="379"/>
      <c r="AS54" s="379"/>
      <c r="AT54" s="379"/>
      <c r="AU54" s="379"/>
      <c r="AV54" s="424"/>
      <c r="AX54" s="409"/>
      <c r="AY54" s="303">
        <f>'Child Wellbeing Meas. Data'!AS4</f>
        <v>0</v>
      </c>
      <c r="AZ54" s="379"/>
      <c r="BA54" s="379"/>
      <c r="BB54" s="379"/>
      <c r="BC54" s="379"/>
      <c r="BD54" s="424"/>
      <c r="BF54" s="409"/>
      <c r="BG54" s="303">
        <f>'Child Wellbeing Meas. Data'!BA4</f>
        <v>0</v>
      </c>
      <c r="BH54" s="379"/>
      <c r="BI54" s="379"/>
      <c r="BJ54" s="379"/>
      <c r="BK54" s="379"/>
      <c r="BL54" s="424"/>
    </row>
    <row r="55" spans="1:64" s="306" customFormat="1" ht="39" x14ac:dyDescent="0.25">
      <c r="A55" s="28"/>
      <c r="B55" s="39" t="s">
        <v>164</v>
      </c>
      <c r="C55" s="35" t="s">
        <v>165</v>
      </c>
      <c r="D55" s="5" t="s">
        <v>166</v>
      </c>
      <c r="E55" s="70" t="s">
        <v>823</v>
      </c>
      <c r="F55" s="6" t="s">
        <v>39</v>
      </c>
      <c r="G55" s="229"/>
      <c r="H55" s="472"/>
      <c r="I55" s="229"/>
      <c r="J55" s="303">
        <f>Outputs!E31</f>
        <v>0</v>
      </c>
      <c r="K55" s="405">
        <f>Outputs!F31</f>
        <v>0</v>
      </c>
      <c r="L55" s="303">
        <f>Outputs!I31</f>
        <v>0</v>
      </c>
      <c r="M55" s="303">
        <f>Outputs!G31</f>
        <v>0</v>
      </c>
      <c r="N55" s="303">
        <f>Outputs!H31</f>
        <v>0</v>
      </c>
      <c r="O55" s="303">
        <f>Outputs!J31</f>
        <v>0</v>
      </c>
      <c r="P55" s="303">
        <f>Outputs!K31</f>
        <v>0</v>
      </c>
      <c r="R55" s="303">
        <f>Outputs!M31</f>
        <v>0</v>
      </c>
      <c r="S55" s="405">
        <f>Outputs!N31</f>
        <v>0</v>
      </c>
      <c r="T55" s="303">
        <f>Outputs!Q31</f>
        <v>0</v>
      </c>
      <c r="U55" s="303">
        <f>Outputs!O31</f>
        <v>0</v>
      </c>
      <c r="V55" s="303">
        <f>Outputs!P31</f>
        <v>0</v>
      </c>
      <c r="W55" s="303">
        <f>Outputs!R31</f>
        <v>0</v>
      </c>
      <c r="X55" s="303">
        <f>Outputs!S31</f>
        <v>0</v>
      </c>
      <c r="Z55" s="303">
        <f>Outputs!U31</f>
        <v>0</v>
      </c>
      <c r="AA55" s="303">
        <f>Outputs!V31</f>
        <v>0</v>
      </c>
      <c r="AB55" s="303">
        <f>Outputs!Y31</f>
        <v>0</v>
      </c>
      <c r="AC55" s="303">
        <f>Outputs!W31</f>
        <v>0</v>
      </c>
      <c r="AD55" s="303">
        <f>Outputs!X31</f>
        <v>0</v>
      </c>
      <c r="AE55" s="303">
        <f>Outputs!Z31</f>
        <v>0</v>
      </c>
      <c r="AF55" s="303">
        <f>Outputs!AA31</f>
        <v>0</v>
      </c>
      <c r="AH55" s="303">
        <f>Outputs!AC31</f>
        <v>0</v>
      </c>
      <c r="AI55" s="303">
        <f>Outputs!AD31</f>
        <v>0</v>
      </c>
      <c r="AJ55" s="303">
        <f>Outputs!AG31</f>
        <v>0</v>
      </c>
      <c r="AK55" s="303">
        <f>Outputs!AE31</f>
        <v>0</v>
      </c>
      <c r="AL55" s="303">
        <f>Outputs!AF31</f>
        <v>0</v>
      </c>
      <c r="AM55" s="303">
        <f>Outputs!AH31</f>
        <v>0</v>
      </c>
      <c r="AN55" s="303">
        <f>Outputs!AI31</f>
        <v>0</v>
      </c>
      <c r="AP55" s="303">
        <f>Outputs!AK31</f>
        <v>0</v>
      </c>
      <c r="AQ55" s="303">
        <f>Outputs!AL31</f>
        <v>0</v>
      </c>
      <c r="AR55" s="303">
        <f>Outputs!AO31</f>
        <v>0</v>
      </c>
      <c r="AS55" s="303">
        <f>Outputs!AM31</f>
        <v>0</v>
      </c>
      <c r="AT55" s="303">
        <f>Outputs!AN31</f>
        <v>0</v>
      </c>
      <c r="AU55" s="303">
        <f>Outputs!AP31</f>
        <v>0</v>
      </c>
      <c r="AV55" s="303">
        <f>Outputs!AQ31</f>
        <v>0</v>
      </c>
      <c r="AX55" s="303">
        <f>Outputs!AS31</f>
        <v>0</v>
      </c>
      <c r="AY55" s="303">
        <f>Outputs!AT31</f>
        <v>0</v>
      </c>
      <c r="AZ55" s="303">
        <f>Outputs!AW31</f>
        <v>0</v>
      </c>
      <c r="BA55" s="303">
        <f>Outputs!AU31</f>
        <v>0</v>
      </c>
      <c r="BB55" s="303">
        <f>Outputs!AV31</f>
        <v>0</v>
      </c>
      <c r="BC55" s="303">
        <f>Outputs!AX31</f>
        <v>0</v>
      </c>
      <c r="BD55" s="303">
        <f>Outputs!AY31</f>
        <v>0</v>
      </c>
      <c r="BF55" s="303">
        <f>Outputs!BA31</f>
        <v>0</v>
      </c>
      <c r="BG55" s="303">
        <f>Outputs!BB31</f>
        <v>0</v>
      </c>
      <c r="BH55" s="303">
        <f>Outputs!BE31</f>
        <v>0</v>
      </c>
      <c r="BI55" s="303">
        <f>Outputs!BC31</f>
        <v>0</v>
      </c>
      <c r="BJ55" s="303">
        <f>Outputs!BD31</f>
        <v>0</v>
      </c>
      <c r="BK55" s="303">
        <f>Outputs!BF31</f>
        <v>0</v>
      </c>
      <c r="BL55" s="303">
        <f>Outputs!BG31</f>
        <v>0</v>
      </c>
    </row>
    <row r="56" spans="1:64" s="302" customFormat="1" ht="39" x14ac:dyDescent="0.25">
      <c r="A56" s="25"/>
      <c r="B56" s="256" t="s">
        <v>167</v>
      </c>
      <c r="C56" s="257" t="s">
        <v>168</v>
      </c>
      <c r="D56" s="257" t="s">
        <v>169</v>
      </c>
      <c r="E56" s="254" t="s">
        <v>44</v>
      </c>
      <c r="F56" s="255" t="s">
        <v>39</v>
      </c>
      <c r="G56" s="224"/>
      <c r="H56" s="472"/>
      <c r="I56" s="224"/>
      <c r="J56" s="301">
        <f>'Comm. Group Capacity Data'!D15</f>
        <v>0</v>
      </c>
      <c r="K56" s="400">
        <f>'Comm. Group Capacity Data'!E15</f>
        <v>0</v>
      </c>
      <c r="L56" s="379"/>
      <c r="M56" s="379"/>
      <c r="N56" s="379"/>
      <c r="O56" s="379"/>
      <c r="P56" s="424"/>
      <c r="R56" s="301">
        <f>'Comm. Group Capacity Data'!F15</f>
        <v>0</v>
      </c>
      <c r="S56" s="400">
        <f>'Comm. Group Capacity Data'!G15</f>
        <v>0</v>
      </c>
      <c r="T56" s="379"/>
      <c r="U56" s="379"/>
      <c r="V56" s="379"/>
      <c r="W56" s="379"/>
      <c r="X56" s="424"/>
      <c r="Z56" s="301">
        <f>'Comm. Group Capacity Data'!H15</f>
        <v>0</v>
      </c>
      <c r="AA56" s="400">
        <f>'Comm. Group Capacity Data'!I15</f>
        <v>0</v>
      </c>
      <c r="AB56" s="379"/>
      <c r="AC56" s="379"/>
      <c r="AD56" s="379"/>
      <c r="AE56" s="379"/>
      <c r="AF56" s="424"/>
      <c r="AH56" s="301">
        <f>'Comm. Group Capacity Data'!J15</f>
        <v>0</v>
      </c>
      <c r="AI56" s="400">
        <f>'Comm. Group Capacity Data'!K15</f>
        <v>0</v>
      </c>
      <c r="AJ56" s="379"/>
      <c r="AK56" s="379"/>
      <c r="AL56" s="379"/>
      <c r="AM56" s="379"/>
      <c r="AN56" s="424"/>
      <c r="AP56" s="301">
        <f>'Comm. Group Capacity Data'!L15</f>
        <v>0</v>
      </c>
      <c r="AQ56" s="400">
        <f>'Comm. Group Capacity Data'!M15</f>
        <v>0</v>
      </c>
      <c r="AR56" s="379"/>
      <c r="AS56" s="379"/>
      <c r="AT56" s="379"/>
      <c r="AU56" s="379"/>
      <c r="AV56" s="424"/>
      <c r="AX56" s="301">
        <f>'Comm. Group Capacity Data'!N15</f>
        <v>0</v>
      </c>
      <c r="AY56" s="400">
        <f>'Comm. Group Capacity Data'!O15</f>
        <v>0</v>
      </c>
      <c r="AZ56" s="379"/>
      <c r="BA56" s="379"/>
      <c r="BB56" s="379"/>
      <c r="BC56" s="379"/>
      <c r="BD56" s="424"/>
      <c r="BF56" s="301">
        <f>'Comm. Group Capacity Data'!P15</f>
        <v>0</v>
      </c>
      <c r="BG56" s="400">
        <f>'Comm. Group Capacity Data'!Q15</f>
        <v>0</v>
      </c>
      <c r="BH56" s="379"/>
      <c r="BI56" s="379"/>
      <c r="BJ56" s="379"/>
      <c r="BK56" s="379"/>
      <c r="BL56" s="424"/>
    </row>
    <row r="57" spans="1:64" s="306" customFormat="1" ht="39" x14ac:dyDescent="0.25">
      <c r="A57" s="28"/>
      <c r="B57" s="4" t="s">
        <v>170</v>
      </c>
      <c r="C57" s="5" t="s">
        <v>171</v>
      </c>
      <c r="D57" s="19" t="s">
        <v>153</v>
      </c>
      <c r="E57" s="72" t="s">
        <v>153</v>
      </c>
      <c r="F57" s="20" t="s">
        <v>39</v>
      </c>
      <c r="G57" s="229"/>
      <c r="H57" s="472"/>
      <c r="I57" s="229"/>
      <c r="J57" s="409"/>
      <c r="K57" s="379"/>
      <c r="L57" s="379"/>
      <c r="M57" s="379"/>
      <c r="N57" s="379"/>
      <c r="O57" s="379"/>
      <c r="P57" s="424"/>
      <c r="R57" s="409"/>
      <c r="S57" s="379"/>
      <c r="T57" s="379"/>
      <c r="U57" s="379"/>
      <c r="V57" s="379"/>
      <c r="W57" s="379"/>
      <c r="X57" s="424"/>
      <c r="Z57" s="409"/>
      <c r="AA57" s="379"/>
      <c r="AB57" s="379"/>
      <c r="AC57" s="379"/>
      <c r="AD57" s="379"/>
      <c r="AE57" s="379"/>
      <c r="AF57" s="424"/>
      <c r="AH57" s="409"/>
      <c r="AI57" s="379"/>
      <c r="AJ57" s="379"/>
      <c r="AK57" s="379"/>
      <c r="AL57" s="379"/>
      <c r="AM57" s="379"/>
      <c r="AN57" s="424"/>
      <c r="AP57" s="409"/>
      <c r="AQ57" s="379"/>
      <c r="AR57" s="379"/>
      <c r="AS57" s="379"/>
      <c r="AT57" s="379"/>
      <c r="AU57" s="379"/>
      <c r="AV57" s="424"/>
      <c r="AX57" s="409"/>
      <c r="AY57" s="379"/>
      <c r="AZ57" s="379"/>
      <c r="BA57" s="379"/>
      <c r="BB57" s="379"/>
      <c r="BC57" s="379"/>
      <c r="BD57" s="424"/>
      <c r="BF57" s="409"/>
      <c r="BG57" s="379"/>
      <c r="BH57" s="379"/>
      <c r="BI57" s="379"/>
      <c r="BJ57" s="379"/>
      <c r="BK57" s="379"/>
      <c r="BL57" s="424"/>
    </row>
    <row r="58" spans="1:64" s="302" customFormat="1" ht="39" x14ac:dyDescent="0.25">
      <c r="A58" s="25"/>
      <c r="B58" s="258" t="s">
        <v>172</v>
      </c>
      <c r="C58" s="252" t="s">
        <v>173</v>
      </c>
      <c r="D58" s="287" t="s">
        <v>102</v>
      </c>
      <c r="E58" s="287"/>
      <c r="F58" s="287"/>
      <c r="G58" s="224"/>
      <c r="H58" s="472"/>
      <c r="I58" s="224"/>
      <c r="J58" s="409"/>
      <c r="K58" s="379"/>
      <c r="L58" s="379"/>
      <c r="M58" s="379"/>
      <c r="N58" s="379"/>
      <c r="O58" s="379"/>
      <c r="P58" s="424"/>
      <c r="R58" s="409"/>
      <c r="S58" s="379"/>
      <c r="T58" s="379"/>
      <c r="U58" s="379"/>
      <c r="V58" s="379"/>
      <c r="W58" s="379"/>
      <c r="X58" s="424"/>
      <c r="Z58" s="409"/>
      <c r="AA58" s="379"/>
      <c r="AB58" s="379"/>
      <c r="AC58" s="379"/>
      <c r="AD58" s="379"/>
      <c r="AE58" s="379"/>
      <c r="AF58" s="424"/>
      <c r="AH58" s="409"/>
      <c r="AI58" s="379"/>
      <c r="AJ58" s="379"/>
      <c r="AK58" s="379"/>
      <c r="AL58" s="379"/>
      <c r="AM58" s="379"/>
      <c r="AN58" s="424"/>
      <c r="AP58" s="409"/>
      <c r="AQ58" s="379"/>
      <c r="AR58" s="379"/>
      <c r="AS58" s="379"/>
      <c r="AT58" s="379"/>
      <c r="AU58" s="379"/>
      <c r="AV58" s="424"/>
      <c r="AX58" s="409"/>
      <c r="AY58" s="379"/>
      <c r="AZ58" s="379"/>
      <c r="BA58" s="379"/>
      <c r="BB58" s="379"/>
      <c r="BC58" s="379"/>
      <c r="BD58" s="424"/>
      <c r="BF58" s="409"/>
      <c r="BG58" s="379"/>
      <c r="BH58" s="379"/>
      <c r="BI58" s="379"/>
      <c r="BJ58" s="379"/>
      <c r="BK58" s="379"/>
      <c r="BL58" s="424"/>
    </row>
    <row r="59" spans="1:64" s="302" customFormat="1" ht="39" x14ac:dyDescent="0.25">
      <c r="A59" s="25"/>
      <c r="B59" s="4" t="s">
        <v>174</v>
      </c>
      <c r="C59" s="5" t="s">
        <v>165</v>
      </c>
      <c r="D59" s="19" t="s">
        <v>175</v>
      </c>
      <c r="E59" s="72" t="s">
        <v>175</v>
      </c>
      <c r="F59" s="20" t="s">
        <v>39</v>
      </c>
      <c r="G59" s="224"/>
      <c r="H59" s="472"/>
      <c r="I59" s="224"/>
      <c r="J59" s="409"/>
      <c r="K59" s="379"/>
      <c r="L59" s="379"/>
      <c r="M59" s="379"/>
      <c r="N59" s="379"/>
      <c r="O59" s="379"/>
      <c r="P59" s="424"/>
      <c r="R59" s="409"/>
      <c r="S59" s="379"/>
      <c r="T59" s="379"/>
      <c r="U59" s="379"/>
      <c r="V59" s="379"/>
      <c r="W59" s="379"/>
      <c r="X59" s="424"/>
      <c r="Z59" s="409"/>
      <c r="AA59" s="379"/>
      <c r="AB59" s="379"/>
      <c r="AC59" s="379"/>
      <c r="AD59" s="379"/>
      <c r="AE59" s="379"/>
      <c r="AF59" s="424"/>
      <c r="AH59" s="409"/>
      <c r="AI59" s="379"/>
      <c r="AJ59" s="379"/>
      <c r="AK59" s="379"/>
      <c r="AL59" s="379"/>
      <c r="AM59" s="379"/>
      <c r="AN59" s="424"/>
      <c r="AP59" s="409"/>
      <c r="AQ59" s="379"/>
      <c r="AR59" s="379"/>
      <c r="AS59" s="379"/>
      <c r="AT59" s="379"/>
      <c r="AU59" s="379"/>
      <c r="AV59" s="424"/>
      <c r="AX59" s="409"/>
      <c r="AY59" s="379"/>
      <c r="AZ59" s="379"/>
      <c r="BA59" s="379"/>
      <c r="BB59" s="379"/>
      <c r="BC59" s="379"/>
      <c r="BD59" s="424"/>
      <c r="BF59" s="409"/>
      <c r="BG59" s="379"/>
      <c r="BH59" s="379"/>
      <c r="BI59" s="379"/>
      <c r="BJ59" s="379"/>
      <c r="BK59" s="379"/>
      <c r="BL59" s="424"/>
    </row>
    <row r="60" spans="1:64" s="302" customFormat="1" ht="39" x14ac:dyDescent="0.25">
      <c r="A60" s="25"/>
      <c r="B60" s="256" t="s">
        <v>176</v>
      </c>
      <c r="C60" s="257" t="s">
        <v>177</v>
      </c>
      <c r="D60" s="257" t="s">
        <v>178</v>
      </c>
      <c r="E60" s="254" t="s">
        <v>158</v>
      </c>
      <c r="F60" s="255" t="s">
        <v>39</v>
      </c>
      <c r="G60" s="224"/>
      <c r="H60" s="472"/>
      <c r="I60" s="224"/>
      <c r="J60" s="303">
        <f>'CPC Data'!D8</f>
        <v>0</v>
      </c>
      <c r="K60" s="301">
        <f>'CPC Data'!E8</f>
        <v>0</v>
      </c>
      <c r="L60" s="379"/>
      <c r="M60" s="379"/>
      <c r="N60" s="379"/>
      <c r="O60" s="379"/>
      <c r="P60" s="424"/>
      <c r="R60" s="301">
        <f>'CPC Data'!F8</f>
        <v>0</v>
      </c>
      <c r="S60" s="301">
        <f>'CPC Data'!M8</f>
        <v>0</v>
      </c>
      <c r="T60" s="379"/>
      <c r="U60" s="379"/>
      <c r="V60" s="379"/>
      <c r="W60" s="379"/>
      <c r="X60" s="424"/>
      <c r="Z60" s="301">
        <f>'CPC Data'!H8</f>
        <v>0</v>
      </c>
      <c r="AA60" s="301">
        <f>'CPC Data'!U8</f>
        <v>0</v>
      </c>
      <c r="AB60" s="379"/>
      <c r="AC60" s="379"/>
      <c r="AD60" s="379"/>
      <c r="AE60" s="379"/>
      <c r="AF60" s="424"/>
      <c r="AH60" s="301">
        <f>'CPC Data'!J8</f>
        <v>0</v>
      </c>
      <c r="AI60" s="301">
        <f>'CPC Data'!AC8</f>
        <v>0</v>
      </c>
      <c r="AJ60" s="379"/>
      <c r="AK60" s="379"/>
      <c r="AL60" s="379"/>
      <c r="AM60" s="379"/>
      <c r="AN60" s="424"/>
      <c r="AP60" s="303">
        <f>'CPC Data'!L8</f>
        <v>0</v>
      </c>
      <c r="AQ60" s="301">
        <f>'CPC Data'!AK8</f>
        <v>0</v>
      </c>
      <c r="AR60" s="379"/>
      <c r="AS60" s="379"/>
      <c r="AT60" s="379"/>
      <c r="AU60" s="379"/>
      <c r="AV60" s="424"/>
      <c r="AX60" s="303">
        <f>'CPC Data'!N8</f>
        <v>0</v>
      </c>
      <c r="AY60" s="301">
        <f>'CPC Data'!AS8</f>
        <v>0</v>
      </c>
      <c r="AZ60" s="379"/>
      <c r="BA60" s="379"/>
      <c r="BB60" s="379"/>
      <c r="BC60" s="379"/>
      <c r="BD60" s="424"/>
      <c r="BF60" s="303">
        <f>'CPC Data'!P8</f>
        <v>0</v>
      </c>
      <c r="BG60" s="301">
        <f>'CPC Data'!BA8</f>
        <v>0</v>
      </c>
      <c r="BH60" s="379"/>
      <c r="BI60" s="379"/>
      <c r="BJ60" s="379"/>
      <c r="BK60" s="379"/>
      <c r="BL60" s="424"/>
    </row>
    <row r="61" spans="1:64" s="302" customFormat="1" ht="39" x14ac:dyDescent="0.25">
      <c r="A61" s="25"/>
      <c r="B61" s="46" t="s">
        <v>179</v>
      </c>
      <c r="C61" s="38" t="s">
        <v>180</v>
      </c>
      <c r="D61" s="5" t="s">
        <v>181</v>
      </c>
      <c r="E61" s="70" t="s">
        <v>823</v>
      </c>
      <c r="F61" s="6" t="s">
        <v>39</v>
      </c>
      <c r="G61" s="228"/>
      <c r="H61" s="472"/>
      <c r="I61" s="228"/>
      <c r="J61" s="303">
        <f>Outputs!E30</f>
        <v>0</v>
      </c>
      <c r="K61" s="303">
        <f>Outputs!F30</f>
        <v>0</v>
      </c>
      <c r="L61" s="379"/>
      <c r="M61" s="379"/>
      <c r="N61" s="379"/>
      <c r="O61" s="379"/>
      <c r="P61" s="424"/>
      <c r="R61" s="303">
        <f>Outputs!M30</f>
        <v>0</v>
      </c>
      <c r="S61" s="303">
        <f>Outputs!N30</f>
        <v>0</v>
      </c>
      <c r="T61" s="379"/>
      <c r="U61" s="379"/>
      <c r="V61" s="379"/>
      <c r="W61" s="379"/>
      <c r="X61" s="424"/>
      <c r="Z61" s="303">
        <f>Outputs!U30</f>
        <v>0</v>
      </c>
      <c r="AA61" s="303">
        <f>Outputs!V30</f>
        <v>0</v>
      </c>
      <c r="AB61" s="379"/>
      <c r="AC61" s="379"/>
      <c r="AD61" s="379"/>
      <c r="AE61" s="379"/>
      <c r="AF61" s="424"/>
      <c r="AH61" s="303">
        <f>Outputs!AC30</f>
        <v>0</v>
      </c>
      <c r="AI61" s="303">
        <f>Outputs!AD30</f>
        <v>0</v>
      </c>
      <c r="AJ61" s="379"/>
      <c r="AK61" s="379"/>
      <c r="AL61" s="379"/>
      <c r="AM61" s="379"/>
      <c r="AN61" s="424"/>
      <c r="AP61" s="303">
        <f>Outputs!AK30</f>
        <v>0</v>
      </c>
      <c r="AQ61" s="303">
        <f>Outputs!AL30</f>
        <v>0</v>
      </c>
      <c r="AR61" s="379"/>
      <c r="AS61" s="379"/>
      <c r="AT61" s="379"/>
      <c r="AU61" s="379"/>
      <c r="AV61" s="424"/>
      <c r="AX61" s="303">
        <f>Outputs!AS30</f>
        <v>0</v>
      </c>
      <c r="AY61" s="303">
        <f>Outputs!AT30</f>
        <v>0</v>
      </c>
      <c r="AZ61" s="379"/>
      <c r="BA61" s="379"/>
      <c r="BB61" s="379"/>
      <c r="BC61" s="379"/>
      <c r="BD61" s="424"/>
      <c r="BF61" s="303">
        <f>Outputs!BA30</f>
        <v>0</v>
      </c>
      <c r="BG61" s="303">
        <f>Outputs!BB30</f>
        <v>0</v>
      </c>
      <c r="BH61" s="379"/>
      <c r="BI61" s="379"/>
      <c r="BJ61" s="379"/>
      <c r="BK61" s="379"/>
      <c r="BL61" s="424"/>
    </row>
    <row r="62" spans="1:64" s="302" customFormat="1" ht="19.5" x14ac:dyDescent="0.25">
      <c r="A62" s="25"/>
      <c r="B62" s="53"/>
      <c r="C62" s="281"/>
      <c r="D62" s="5" t="s">
        <v>182</v>
      </c>
      <c r="E62" s="67" t="s">
        <v>158</v>
      </c>
      <c r="F62" s="32" t="s">
        <v>39</v>
      </c>
      <c r="G62" s="228"/>
      <c r="H62" s="472"/>
      <c r="I62" s="228"/>
      <c r="J62" s="303">
        <f>'CPC Data'!D5</f>
        <v>0</v>
      </c>
      <c r="K62" s="301">
        <f>'CPC Data'!E5</f>
        <v>0</v>
      </c>
      <c r="L62" s="379"/>
      <c r="M62" s="379"/>
      <c r="N62" s="379"/>
      <c r="O62" s="379"/>
      <c r="P62" s="424"/>
      <c r="R62" s="303">
        <f>'CPC Data'!F5</f>
        <v>0</v>
      </c>
      <c r="S62" s="301">
        <f>'CPC Data'!M5</f>
        <v>0</v>
      </c>
      <c r="T62" s="379"/>
      <c r="U62" s="379"/>
      <c r="V62" s="379"/>
      <c r="W62" s="379"/>
      <c r="X62" s="424"/>
      <c r="Z62" s="303">
        <f>'CPC Data'!H5</f>
        <v>0</v>
      </c>
      <c r="AA62" s="301">
        <f>'CPC Data'!U5</f>
        <v>0</v>
      </c>
      <c r="AB62" s="379"/>
      <c r="AC62" s="379"/>
      <c r="AD62" s="379"/>
      <c r="AE62" s="379"/>
      <c r="AF62" s="424"/>
      <c r="AH62" s="303">
        <f>'CPC Data'!J5</f>
        <v>0</v>
      </c>
      <c r="AI62" s="301">
        <f>'CPC Data'!AC5</f>
        <v>0</v>
      </c>
      <c r="AJ62" s="379"/>
      <c r="AK62" s="379"/>
      <c r="AL62" s="379"/>
      <c r="AM62" s="379"/>
      <c r="AN62" s="424"/>
      <c r="AP62" s="303">
        <f>'CPC Data'!L5</f>
        <v>0</v>
      </c>
      <c r="AQ62" s="301">
        <f>'CPC Data'!AK5</f>
        <v>0</v>
      </c>
      <c r="AR62" s="379"/>
      <c r="AS62" s="379"/>
      <c r="AT62" s="379"/>
      <c r="AU62" s="379"/>
      <c r="AV62" s="424"/>
      <c r="AX62" s="303">
        <f>'CPC Data'!N5</f>
        <v>0</v>
      </c>
      <c r="AY62" s="301">
        <f>'CPC Data'!AS5</f>
        <v>0</v>
      </c>
      <c r="AZ62" s="379"/>
      <c r="BA62" s="379"/>
      <c r="BB62" s="379"/>
      <c r="BC62" s="379"/>
      <c r="BD62" s="424"/>
      <c r="BF62" s="303">
        <f>'CPC Data'!P5</f>
        <v>0</v>
      </c>
      <c r="BG62" s="301">
        <f>'CPC Data'!BA5</f>
        <v>0</v>
      </c>
      <c r="BH62" s="379"/>
      <c r="BI62" s="379"/>
      <c r="BJ62" s="379"/>
      <c r="BK62" s="379"/>
      <c r="BL62" s="424"/>
    </row>
    <row r="63" spans="1:64" s="307" customFormat="1" ht="78" x14ac:dyDescent="0.25">
      <c r="A63" s="109"/>
      <c r="B63" s="98" t="s">
        <v>183</v>
      </c>
      <c r="C63" s="102" t="s">
        <v>184</v>
      </c>
      <c r="D63" s="8" t="s">
        <v>185</v>
      </c>
      <c r="E63" s="103" t="s">
        <v>186</v>
      </c>
      <c r="F63" s="104" t="s">
        <v>41</v>
      </c>
      <c r="G63" s="228"/>
      <c r="H63" s="471">
        <f>'Parenting practices Report'!D4</f>
        <v>0</v>
      </c>
      <c r="I63" s="228"/>
      <c r="J63" s="409"/>
      <c r="K63" s="476">
        <f>'Parenting practices Report'!E4</f>
        <v>0</v>
      </c>
      <c r="L63" s="379"/>
      <c r="M63" s="379"/>
      <c r="N63" s="379"/>
      <c r="O63" s="379"/>
      <c r="P63" s="424"/>
      <c r="R63" s="409"/>
      <c r="S63" s="379"/>
      <c r="T63" s="379"/>
      <c r="U63" s="379"/>
      <c r="V63" s="379"/>
      <c r="W63" s="379"/>
      <c r="X63" s="424"/>
      <c r="Z63" s="409"/>
      <c r="AA63" s="476">
        <f>'Parenting practices Report'!F4</f>
        <v>0</v>
      </c>
      <c r="AB63" s="379"/>
      <c r="AC63" s="379"/>
      <c r="AD63" s="379"/>
      <c r="AE63" s="379"/>
      <c r="AF63" s="424"/>
      <c r="AH63" s="409"/>
      <c r="AI63" s="379"/>
      <c r="AJ63" s="379"/>
      <c r="AK63" s="379"/>
      <c r="AL63" s="379"/>
      <c r="AM63" s="379"/>
      <c r="AN63" s="424"/>
      <c r="AP63" s="409"/>
      <c r="AQ63" s="476">
        <f>'Parenting practices Report'!G4</f>
        <v>0</v>
      </c>
      <c r="AR63" s="379"/>
      <c r="AS63" s="379"/>
      <c r="AT63" s="379"/>
      <c r="AU63" s="379"/>
      <c r="AV63" s="424"/>
      <c r="AX63" s="409"/>
      <c r="AY63" s="379"/>
      <c r="AZ63" s="379"/>
      <c r="BA63" s="379"/>
      <c r="BB63" s="379"/>
      <c r="BC63" s="379"/>
      <c r="BD63" s="424"/>
      <c r="BF63" s="409"/>
      <c r="BG63" s="476">
        <f>'Parenting practices Report'!H4</f>
        <v>0</v>
      </c>
      <c r="BH63" s="379"/>
      <c r="BI63" s="379"/>
      <c r="BJ63" s="379"/>
      <c r="BK63" s="379"/>
      <c r="BL63" s="424"/>
    </row>
    <row r="64" spans="1:64" s="307" customFormat="1" ht="58.5" x14ac:dyDescent="0.25">
      <c r="A64" s="109"/>
      <c r="B64" s="456"/>
      <c r="C64" s="457"/>
      <c r="D64" s="8" t="s">
        <v>759</v>
      </c>
      <c r="E64" s="103" t="s">
        <v>186</v>
      </c>
      <c r="F64" s="104" t="s">
        <v>41</v>
      </c>
      <c r="G64" s="228"/>
      <c r="H64" s="471">
        <f>'Parenting practices Report'!D6</f>
        <v>0</v>
      </c>
      <c r="I64" s="228"/>
      <c r="J64" s="409"/>
      <c r="K64" s="476">
        <f>'Parenting practices Report'!E6</f>
        <v>0</v>
      </c>
      <c r="L64" s="379"/>
      <c r="M64" s="379"/>
      <c r="N64" s="379"/>
      <c r="O64" s="379"/>
      <c r="P64" s="424"/>
      <c r="R64" s="409"/>
      <c r="S64" s="379"/>
      <c r="T64" s="379"/>
      <c r="U64" s="379"/>
      <c r="V64" s="379"/>
      <c r="W64" s="379"/>
      <c r="X64" s="424"/>
      <c r="Z64" s="409"/>
      <c r="AA64" s="476">
        <f>'Parenting practices Report'!F6</f>
        <v>0</v>
      </c>
      <c r="AB64" s="379"/>
      <c r="AC64" s="379"/>
      <c r="AD64" s="379"/>
      <c r="AE64" s="379"/>
      <c r="AF64" s="424"/>
      <c r="AH64" s="409"/>
      <c r="AI64" s="379"/>
      <c r="AJ64" s="379"/>
      <c r="AK64" s="379"/>
      <c r="AL64" s="379"/>
      <c r="AM64" s="379"/>
      <c r="AN64" s="424"/>
      <c r="AP64" s="409"/>
      <c r="AQ64" s="476">
        <f>'Parenting practices Report'!G6</f>
        <v>0</v>
      </c>
      <c r="AR64" s="379"/>
      <c r="AS64" s="379"/>
      <c r="AT64" s="379"/>
      <c r="AU64" s="379"/>
      <c r="AV64" s="424"/>
      <c r="AX64" s="409"/>
      <c r="AY64" s="379"/>
      <c r="AZ64" s="379"/>
      <c r="BA64" s="379"/>
      <c r="BB64" s="379"/>
      <c r="BC64" s="379"/>
      <c r="BD64" s="424"/>
      <c r="BF64" s="409"/>
      <c r="BG64" s="476">
        <f>'Parenting practices Report'!H6</f>
        <v>0</v>
      </c>
      <c r="BH64" s="379"/>
      <c r="BI64" s="379"/>
      <c r="BJ64" s="379"/>
      <c r="BK64" s="379"/>
      <c r="BL64" s="424"/>
    </row>
    <row r="65" spans="1:64" s="307" customFormat="1" ht="39" x14ac:dyDescent="0.25">
      <c r="A65" s="109"/>
      <c r="B65" s="99"/>
      <c r="C65" s="100"/>
      <c r="D65" s="8" t="s">
        <v>758</v>
      </c>
      <c r="E65" s="103" t="s">
        <v>186</v>
      </c>
      <c r="F65" s="104" t="s">
        <v>41</v>
      </c>
      <c r="G65" s="224"/>
      <c r="H65" s="471">
        <f>'Parenting practices Report'!D9</f>
        <v>0</v>
      </c>
      <c r="I65" s="224"/>
      <c r="J65" s="409"/>
      <c r="K65" s="476">
        <f>'Parenting practices Report'!E9</f>
        <v>0</v>
      </c>
      <c r="L65" s="379"/>
      <c r="M65" s="379"/>
      <c r="N65" s="379"/>
      <c r="O65" s="379"/>
      <c r="P65" s="424"/>
      <c r="R65" s="409"/>
      <c r="S65" s="379"/>
      <c r="T65" s="379"/>
      <c r="U65" s="379"/>
      <c r="V65" s="379"/>
      <c r="W65" s="379"/>
      <c r="X65" s="424"/>
      <c r="Z65" s="409"/>
      <c r="AA65" s="476">
        <f>'Parenting practices Report'!F9</f>
        <v>0</v>
      </c>
      <c r="AB65" s="379"/>
      <c r="AC65" s="379"/>
      <c r="AD65" s="379"/>
      <c r="AE65" s="379"/>
      <c r="AF65" s="424"/>
      <c r="AH65" s="409"/>
      <c r="AI65" s="379"/>
      <c r="AJ65" s="379"/>
      <c r="AK65" s="379"/>
      <c r="AL65" s="379"/>
      <c r="AM65" s="379"/>
      <c r="AN65" s="424"/>
      <c r="AP65" s="409"/>
      <c r="AQ65" s="476">
        <f>'Parenting practices Report'!G9</f>
        <v>0</v>
      </c>
      <c r="AR65" s="379"/>
      <c r="AS65" s="379"/>
      <c r="AT65" s="379"/>
      <c r="AU65" s="379"/>
      <c r="AV65" s="424"/>
      <c r="AX65" s="409"/>
      <c r="AY65" s="379"/>
      <c r="AZ65" s="379"/>
      <c r="BA65" s="379"/>
      <c r="BB65" s="379"/>
      <c r="BC65" s="379"/>
      <c r="BD65" s="424"/>
      <c r="BF65" s="409"/>
      <c r="BG65" s="476">
        <f>'Parenting practices Report'!H9</f>
        <v>0</v>
      </c>
      <c r="BH65" s="379"/>
      <c r="BI65" s="379"/>
      <c r="BJ65" s="379"/>
      <c r="BK65" s="379"/>
      <c r="BL65" s="424"/>
    </row>
    <row r="66" spans="1:64" s="302" customFormat="1" ht="39.6" customHeight="1" x14ac:dyDescent="0.25">
      <c r="A66" s="25"/>
      <c r="B66" s="99"/>
      <c r="C66" s="100"/>
      <c r="D66" s="380" t="s">
        <v>187</v>
      </c>
      <c r="E66" s="103" t="s">
        <v>86</v>
      </c>
      <c r="F66" s="105" t="s">
        <v>41</v>
      </c>
      <c r="G66" s="224"/>
      <c r="H66" s="470">
        <f>'Child Wellbeing Meas. Data'!D7</f>
        <v>0</v>
      </c>
      <c r="I66" s="224"/>
      <c r="J66" s="409"/>
      <c r="K66" s="476">
        <f>'Parenting practices Report'!E7</f>
        <v>0</v>
      </c>
      <c r="L66" s="379"/>
      <c r="M66" s="379"/>
      <c r="N66" s="379"/>
      <c r="O66" s="379"/>
      <c r="P66" s="424"/>
      <c r="R66" s="409"/>
      <c r="S66" s="301">
        <f>'Child Wellbeing Meas. Data'!M7</f>
        <v>0</v>
      </c>
      <c r="T66" s="379"/>
      <c r="U66" s="379"/>
      <c r="V66" s="379"/>
      <c r="W66" s="379"/>
      <c r="X66" s="424"/>
      <c r="Z66" s="409"/>
      <c r="AA66" s="476">
        <f>'Parenting practices Report'!U7</f>
        <v>0</v>
      </c>
      <c r="AB66" s="379"/>
      <c r="AC66" s="379"/>
      <c r="AD66" s="379"/>
      <c r="AE66" s="379"/>
      <c r="AF66" s="424"/>
      <c r="AH66" s="409"/>
      <c r="AI66" s="301">
        <f>'Child Wellbeing Meas. Data'!AC7</f>
        <v>0</v>
      </c>
      <c r="AJ66" s="379"/>
      <c r="AK66" s="379"/>
      <c r="AL66" s="379"/>
      <c r="AM66" s="379"/>
      <c r="AN66" s="424"/>
      <c r="AP66" s="409"/>
      <c r="AQ66" s="476">
        <f>'Parenting practices Report'!AK7</f>
        <v>0</v>
      </c>
      <c r="AR66" s="379"/>
      <c r="AS66" s="379"/>
      <c r="AT66" s="379"/>
      <c r="AU66" s="379"/>
      <c r="AV66" s="424"/>
      <c r="AX66" s="409"/>
      <c r="AY66" s="301">
        <f>'Child Wellbeing Meas. Data'!AS7</f>
        <v>0</v>
      </c>
      <c r="AZ66" s="379"/>
      <c r="BA66" s="379"/>
      <c r="BB66" s="379"/>
      <c r="BC66" s="379"/>
      <c r="BD66" s="424"/>
      <c r="BF66" s="409"/>
      <c r="BG66" s="476">
        <f>'Parenting practices Report'!BA7</f>
        <v>0</v>
      </c>
      <c r="BH66" s="379"/>
      <c r="BI66" s="379"/>
      <c r="BJ66" s="379"/>
      <c r="BK66" s="379"/>
      <c r="BL66" s="424"/>
    </row>
    <row r="67" spans="1:64" s="302" customFormat="1" ht="39" x14ac:dyDescent="0.25">
      <c r="A67" s="25"/>
      <c r="B67" s="99"/>
      <c r="C67" s="100"/>
      <c r="D67" s="97" t="s">
        <v>188</v>
      </c>
      <c r="E67" s="103" t="s">
        <v>86</v>
      </c>
      <c r="F67" s="105" t="s">
        <v>41</v>
      </c>
      <c r="G67" s="224"/>
      <c r="H67" s="470">
        <f>'Child Wellbeing Meas. Data'!D8</f>
        <v>0</v>
      </c>
      <c r="I67" s="224"/>
      <c r="J67" s="409"/>
      <c r="K67" s="476">
        <f>'Parenting practices Report'!E8</f>
        <v>0</v>
      </c>
      <c r="L67" s="379"/>
      <c r="M67" s="379"/>
      <c r="N67" s="379"/>
      <c r="O67" s="379"/>
      <c r="P67" s="424"/>
      <c r="R67" s="409"/>
      <c r="S67" s="301">
        <f>'Child Wellbeing Meas. Data'!M8</f>
        <v>0</v>
      </c>
      <c r="T67" s="379"/>
      <c r="U67" s="379"/>
      <c r="V67" s="379"/>
      <c r="W67" s="379"/>
      <c r="X67" s="424"/>
      <c r="Z67" s="409"/>
      <c r="AA67" s="476">
        <f>'Parenting practices Report'!U8</f>
        <v>0</v>
      </c>
      <c r="AB67" s="379"/>
      <c r="AC67" s="379"/>
      <c r="AD67" s="379"/>
      <c r="AE67" s="379"/>
      <c r="AF67" s="424"/>
      <c r="AH67" s="409"/>
      <c r="AI67" s="301">
        <f>'Child Wellbeing Meas. Data'!AC8</f>
        <v>0</v>
      </c>
      <c r="AJ67" s="379"/>
      <c r="AK67" s="379"/>
      <c r="AL67" s="379"/>
      <c r="AM67" s="379"/>
      <c r="AN67" s="424"/>
      <c r="AP67" s="409"/>
      <c r="AQ67" s="476">
        <f>'Parenting practices Report'!AK8</f>
        <v>0</v>
      </c>
      <c r="AR67" s="379"/>
      <c r="AS67" s="379"/>
      <c r="AT67" s="379"/>
      <c r="AU67" s="379"/>
      <c r="AV67" s="424"/>
      <c r="AX67" s="409"/>
      <c r="AY67" s="301">
        <f>'Child Wellbeing Meas. Data'!AS8</f>
        <v>0</v>
      </c>
      <c r="AZ67" s="379"/>
      <c r="BA67" s="379"/>
      <c r="BB67" s="379"/>
      <c r="BC67" s="379"/>
      <c r="BD67" s="424"/>
      <c r="BF67" s="409"/>
      <c r="BG67" s="476">
        <f>'Parenting practices Report'!BA8</f>
        <v>0</v>
      </c>
      <c r="BH67" s="379"/>
      <c r="BI67" s="379"/>
      <c r="BJ67" s="379"/>
      <c r="BK67" s="379"/>
      <c r="BL67" s="424"/>
    </row>
    <row r="68" spans="1:64" s="302" customFormat="1" ht="19.5" x14ac:dyDescent="0.25">
      <c r="A68" s="25"/>
      <c r="B68" s="160"/>
      <c r="C68" s="101"/>
      <c r="D68" s="8" t="s">
        <v>189</v>
      </c>
      <c r="E68" s="69" t="s">
        <v>40</v>
      </c>
      <c r="F68" s="123" t="s">
        <v>41</v>
      </c>
      <c r="G68" s="224"/>
      <c r="H68" s="470">
        <f>'Child Status Index Data'!D4</f>
        <v>0</v>
      </c>
      <c r="I68" s="224"/>
      <c r="J68" s="409"/>
      <c r="K68" s="476">
        <f>'Parenting practices Report'!E9</f>
        <v>0</v>
      </c>
      <c r="L68" s="379"/>
      <c r="M68" s="379"/>
      <c r="N68" s="379"/>
      <c r="O68" s="379"/>
      <c r="P68" s="424"/>
      <c r="R68" s="409"/>
      <c r="S68" s="301">
        <f>'Child Status Index Data'!$E$4</f>
        <v>0</v>
      </c>
      <c r="T68" s="379"/>
      <c r="U68" s="379"/>
      <c r="V68" s="379"/>
      <c r="W68" s="379"/>
      <c r="X68" s="424"/>
      <c r="Z68" s="409"/>
      <c r="AA68" s="476">
        <f>'Parenting practices Report'!U9</f>
        <v>0</v>
      </c>
      <c r="AB68" s="379"/>
      <c r="AC68" s="379"/>
      <c r="AD68" s="379"/>
      <c r="AE68" s="379"/>
      <c r="AF68" s="424"/>
      <c r="AH68" s="409"/>
      <c r="AI68" s="301">
        <f>'Child Status Index Data'!$E$4</f>
        <v>0</v>
      </c>
      <c r="AJ68" s="379"/>
      <c r="AK68" s="379"/>
      <c r="AL68" s="379"/>
      <c r="AM68" s="379"/>
      <c r="AN68" s="424"/>
      <c r="AP68" s="409"/>
      <c r="AQ68" s="476">
        <f>'Parenting practices Report'!AK9</f>
        <v>0</v>
      </c>
      <c r="AR68" s="379"/>
      <c r="AS68" s="379"/>
      <c r="AT68" s="379"/>
      <c r="AU68" s="379"/>
      <c r="AV68" s="424"/>
      <c r="AX68" s="409"/>
      <c r="AY68" s="301">
        <f>'Child Status Index Data'!$E$4</f>
        <v>0</v>
      </c>
      <c r="AZ68" s="379"/>
      <c r="BA68" s="379"/>
      <c r="BB68" s="379"/>
      <c r="BC68" s="379"/>
      <c r="BD68" s="424"/>
      <c r="BF68" s="409"/>
      <c r="BG68" s="476">
        <f>'Parenting practices Report'!BA9</f>
        <v>0</v>
      </c>
      <c r="BH68" s="379"/>
      <c r="BI68" s="379"/>
      <c r="BJ68" s="379"/>
      <c r="BK68" s="379"/>
      <c r="BL68" s="424"/>
    </row>
    <row r="69" spans="1:64" s="302" customFormat="1" ht="19.5" x14ac:dyDescent="0.25">
      <c r="A69" s="25"/>
      <c r="B69" s="160"/>
      <c r="C69" s="101"/>
      <c r="D69" s="8" t="s">
        <v>190</v>
      </c>
      <c r="E69" s="69" t="s">
        <v>40</v>
      </c>
      <c r="F69" s="123" t="s">
        <v>41</v>
      </c>
      <c r="G69" s="224"/>
      <c r="H69" s="470">
        <f>'Child Status Index Data'!D5</f>
        <v>0</v>
      </c>
      <c r="I69" s="224"/>
      <c r="J69" s="409"/>
      <c r="K69" s="476">
        <f>'Parenting practices Report'!E10</f>
        <v>0</v>
      </c>
      <c r="L69" s="379"/>
      <c r="M69" s="379"/>
      <c r="N69" s="379"/>
      <c r="O69" s="379"/>
      <c r="P69" s="424"/>
      <c r="R69" s="409"/>
      <c r="S69" s="301">
        <f>'Child Status Index Data'!$E$5</f>
        <v>0</v>
      </c>
      <c r="T69" s="379"/>
      <c r="U69" s="379"/>
      <c r="V69" s="379"/>
      <c r="W69" s="379"/>
      <c r="X69" s="424"/>
      <c r="Z69" s="409"/>
      <c r="AA69" s="476">
        <f>'Parenting practices Report'!U10</f>
        <v>0</v>
      </c>
      <c r="AB69" s="379"/>
      <c r="AC69" s="379"/>
      <c r="AD69" s="379"/>
      <c r="AE69" s="379"/>
      <c r="AF69" s="424"/>
      <c r="AH69" s="409"/>
      <c r="AI69" s="301">
        <f>'Child Status Index Data'!$E$5</f>
        <v>0</v>
      </c>
      <c r="AJ69" s="379"/>
      <c r="AK69" s="379"/>
      <c r="AL69" s="379"/>
      <c r="AM69" s="379"/>
      <c r="AN69" s="424"/>
      <c r="AP69" s="409"/>
      <c r="AQ69" s="476">
        <f>'Parenting practices Report'!AK10</f>
        <v>0</v>
      </c>
      <c r="AR69" s="379"/>
      <c r="AS69" s="379"/>
      <c r="AT69" s="379"/>
      <c r="AU69" s="379"/>
      <c r="AV69" s="424"/>
      <c r="AX69" s="409"/>
      <c r="AY69" s="301">
        <f>'Child Status Index Data'!$E$5</f>
        <v>0</v>
      </c>
      <c r="AZ69" s="379"/>
      <c r="BA69" s="379"/>
      <c r="BB69" s="379"/>
      <c r="BC69" s="379"/>
      <c r="BD69" s="424"/>
      <c r="BF69" s="409"/>
      <c r="BG69" s="476">
        <f>'Parenting practices Report'!BA10</f>
        <v>0</v>
      </c>
      <c r="BH69" s="379"/>
      <c r="BI69" s="379"/>
      <c r="BJ69" s="379"/>
      <c r="BK69" s="379"/>
      <c r="BL69" s="424"/>
    </row>
    <row r="70" spans="1:64" s="302" customFormat="1" ht="58.5" x14ac:dyDescent="0.25">
      <c r="A70" s="25"/>
      <c r="B70" s="10" t="s">
        <v>191</v>
      </c>
      <c r="C70" s="11" t="s">
        <v>192</v>
      </c>
      <c r="D70" s="11" t="s">
        <v>193</v>
      </c>
      <c r="E70" s="68" t="s">
        <v>194</v>
      </c>
      <c r="F70" s="12" t="s">
        <v>41</v>
      </c>
      <c r="G70" s="224"/>
      <c r="H70" s="470">
        <f>'Farmer family st. Data'!D4</f>
        <v>0</v>
      </c>
      <c r="I70" s="224"/>
      <c r="J70" s="409"/>
      <c r="K70" s="476">
        <f>'Parenting practices Report'!E11</f>
        <v>0</v>
      </c>
      <c r="L70" s="379"/>
      <c r="M70" s="379"/>
      <c r="N70" s="379"/>
      <c r="O70" s="379"/>
      <c r="P70" s="424"/>
      <c r="R70" s="409"/>
      <c r="S70" s="301">
        <f>'Farmer family st. Data'!M4</f>
        <v>0</v>
      </c>
      <c r="T70" s="379"/>
      <c r="U70" s="379"/>
      <c r="V70" s="379"/>
      <c r="W70" s="379"/>
      <c r="X70" s="424"/>
      <c r="Z70" s="409"/>
      <c r="AA70" s="476">
        <f>'Parenting practices Report'!U11</f>
        <v>0</v>
      </c>
      <c r="AB70" s="379"/>
      <c r="AC70" s="379"/>
      <c r="AD70" s="379"/>
      <c r="AE70" s="379"/>
      <c r="AF70" s="424"/>
      <c r="AH70" s="409"/>
      <c r="AI70" s="301">
        <f>'Farmer family st. Data'!AC4</f>
        <v>0</v>
      </c>
      <c r="AJ70" s="379"/>
      <c r="AK70" s="379"/>
      <c r="AL70" s="379"/>
      <c r="AM70" s="379"/>
      <c r="AN70" s="424"/>
      <c r="AP70" s="409"/>
      <c r="AQ70" s="476">
        <f>'Parenting practices Report'!AK11</f>
        <v>0</v>
      </c>
      <c r="AR70" s="379"/>
      <c r="AS70" s="379"/>
      <c r="AT70" s="379"/>
      <c r="AU70" s="379"/>
      <c r="AV70" s="424"/>
      <c r="AX70" s="409"/>
      <c r="AY70" s="301">
        <f>'Farmer family st. Data'!AS4</f>
        <v>0</v>
      </c>
      <c r="AZ70" s="379"/>
      <c r="BA70" s="379"/>
      <c r="BB70" s="379"/>
      <c r="BC70" s="379"/>
      <c r="BD70" s="424"/>
      <c r="BF70" s="409"/>
      <c r="BG70" s="476">
        <f>'Parenting practices Report'!BA11</f>
        <v>0</v>
      </c>
      <c r="BH70" s="379"/>
      <c r="BI70" s="379"/>
      <c r="BJ70" s="379"/>
      <c r="BK70" s="379"/>
      <c r="BL70" s="424"/>
    </row>
    <row r="71" spans="1:64" s="302" customFormat="1" ht="58.5" x14ac:dyDescent="0.25">
      <c r="A71" s="25"/>
      <c r="B71" s="30" t="s">
        <v>195</v>
      </c>
      <c r="C71" s="31" t="s">
        <v>196</v>
      </c>
      <c r="D71" s="5" t="s">
        <v>197</v>
      </c>
      <c r="E71" s="67" t="s">
        <v>194</v>
      </c>
      <c r="F71" s="6" t="s">
        <v>41</v>
      </c>
      <c r="G71" s="224"/>
      <c r="H71" s="470">
        <f>'Farmer family st. Data'!D5</f>
        <v>0</v>
      </c>
      <c r="I71" s="224"/>
      <c r="J71" s="409"/>
      <c r="K71" s="476">
        <f>'Parenting practices Report'!E12</f>
        <v>0</v>
      </c>
      <c r="L71" s="379"/>
      <c r="M71" s="379"/>
      <c r="N71" s="379"/>
      <c r="O71" s="379"/>
      <c r="P71" s="424"/>
      <c r="R71" s="409"/>
      <c r="S71" s="301">
        <f>'Farmer family st. Data'!M5</f>
        <v>0</v>
      </c>
      <c r="T71" s="379"/>
      <c r="U71" s="379"/>
      <c r="V71" s="379"/>
      <c r="W71" s="379"/>
      <c r="X71" s="424"/>
      <c r="Z71" s="409"/>
      <c r="AA71" s="476">
        <f>'Parenting practices Report'!U12</f>
        <v>0</v>
      </c>
      <c r="AB71" s="379"/>
      <c r="AC71" s="379"/>
      <c r="AD71" s="379"/>
      <c r="AE71" s="379"/>
      <c r="AF71" s="424"/>
      <c r="AH71" s="409"/>
      <c r="AI71" s="301">
        <f>'Farmer family st. Data'!AC5</f>
        <v>0</v>
      </c>
      <c r="AJ71" s="379"/>
      <c r="AK71" s="379"/>
      <c r="AL71" s="379"/>
      <c r="AM71" s="379"/>
      <c r="AN71" s="424"/>
      <c r="AP71" s="409"/>
      <c r="AQ71" s="476">
        <f>'Parenting practices Report'!AK12</f>
        <v>0</v>
      </c>
      <c r="AR71" s="379"/>
      <c r="AS71" s="379"/>
      <c r="AT71" s="379"/>
      <c r="AU71" s="379"/>
      <c r="AV71" s="424"/>
      <c r="AX71" s="409"/>
      <c r="AY71" s="301">
        <f>'Farmer family st. Data'!AS5</f>
        <v>0</v>
      </c>
      <c r="AZ71" s="379"/>
      <c r="BA71" s="379"/>
      <c r="BB71" s="379"/>
      <c r="BC71" s="379"/>
      <c r="BD71" s="424"/>
      <c r="BF71" s="409"/>
      <c r="BG71" s="476">
        <f>'Parenting practices Report'!BA12</f>
        <v>0</v>
      </c>
      <c r="BH71" s="379"/>
      <c r="BI71" s="379"/>
      <c r="BJ71" s="379"/>
      <c r="BK71" s="379"/>
      <c r="BL71" s="424"/>
    </row>
    <row r="72" spans="1:64" s="302" customFormat="1" ht="39" x14ac:dyDescent="0.25">
      <c r="A72" s="25"/>
      <c r="B72" s="350"/>
      <c r="C72" s="57"/>
      <c r="D72" s="5" t="s">
        <v>198</v>
      </c>
      <c r="E72" s="67" t="s">
        <v>194</v>
      </c>
      <c r="F72" s="6" t="s">
        <v>41</v>
      </c>
      <c r="G72" s="224"/>
      <c r="H72" s="470">
        <f>'Farmer family st. Data'!D6</f>
        <v>0</v>
      </c>
      <c r="I72" s="224"/>
      <c r="J72" s="409"/>
      <c r="K72" s="476">
        <f>'Parenting practices Report'!E13</f>
        <v>0</v>
      </c>
      <c r="L72" s="379"/>
      <c r="M72" s="379"/>
      <c r="N72" s="379"/>
      <c r="O72" s="379"/>
      <c r="P72" s="424"/>
      <c r="R72" s="409"/>
      <c r="S72" s="301">
        <f>'Farmer family st. Data'!M6</f>
        <v>0</v>
      </c>
      <c r="T72" s="379"/>
      <c r="U72" s="379"/>
      <c r="V72" s="379"/>
      <c r="W72" s="379"/>
      <c r="X72" s="424"/>
      <c r="Z72" s="409"/>
      <c r="AA72" s="476">
        <f>'Parenting practices Report'!U13</f>
        <v>0</v>
      </c>
      <c r="AB72" s="379"/>
      <c r="AC72" s="379"/>
      <c r="AD72" s="379"/>
      <c r="AE72" s="379"/>
      <c r="AF72" s="424"/>
      <c r="AH72" s="409"/>
      <c r="AI72" s="301">
        <f>'Farmer family st. Data'!AC6</f>
        <v>0</v>
      </c>
      <c r="AJ72" s="379"/>
      <c r="AK72" s="379"/>
      <c r="AL72" s="379"/>
      <c r="AM72" s="379"/>
      <c r="AN72" s="424"/>
      <c r="AP72" s="409"/>
      <c r="AQ72" s="476">
        <f>'Parenting practices Report'!AK13</f>
        <v>0</v>
      </c>
      <c r="AR72" s="379"/>
      <c r="AS72" s="379"/>
      <c r="AT72" s="379"/>
      <c r="AU72" s="379"/>
      <c r="AV72" s="424"/>
      <c r="AX72" s="409"/>
      <c r="AY72" s="301">
        <f>'Farmer family st. Data'!AS6</f>
        <v>0</v>
      </c>
      <c r="AZ72" s="379"/>
      <c r="BA72" s="379"/>
      <c r="BB72" s="379"/>
      <c r="BC72" s="379"/>
      <c r="BD72" s="424"/>
      <c r="BF72" s="409"/>
      <c r="BG72" s="476">
        <f>'Parenting practices Report'!BA13</f>
        <v>0</v>
      </c>
      <c r="BH72" s="379"/>
      <c r="BI72" s="379"/>
      <c r="BJ72" s="379"/>
      <c r="BK72" s="379"/>
      <c r="BL72" s="424"/>
    </row>
    <row r="73" spans="1:64" s="302" customFormat="1" ht="39" x14ac:dyDescent="0.25">
      <c r="A73" s="25"/>
      <c r="B73" s="41"/>
      <c r="C73" s="57"/>
      <c r="D73" s="5" t="s">
        <v>199</v>
      </c>
      <c r="E73" s="67" t="s">
        <v>194</v>
      </c>
      <c r="F73" s="6" t="s">
        <v>41</v>
      </c>
      <c r="G73" s="224"/>
      <c r="H73" s="470">
        <f>'Farmer family st. Data'!D7</f>
        <v>0</v>
      </c>
      <c r="I73" s="224"/>
      <c r="J73" s="409"/>
      <c r="K73" s="476">
        <f>'Parenting practices Report'!E14</f>
        <v>0</v>
      </c>
      <c r="L73" s="379"/>
      <c r="M73" s="379"/>
      <c r="N73" s="379"/>
      <c r="O73" s="379"/>
      <c r="P73" s="424"/>
      <c r="R73" s="409"/>
      <c r="S73" s="301">
        <f>'Farmer family st. Data'!M7</f>
        <v>0</v>
      </c>
      <c r="T73" s="379"/>
      <c r="U73" s="379"/>
      <c r="V73" s="379"/>
      <c r="W73" s="379"/>
      <c r="X73" s="424"/>
      <c r="Z73" s="409"/>
      <c r="AA73" s="476">
        <f>'Parenting practices Report'!U14</f>
        <v>0</v>
      </c>
      <c r="AB73" s="379"/>
      <c r="AC73" s="379"/>
      <c r="AD73" s="379"/>
      <c r="AE73" s="379"/>
      <c r="AF73" s="424"/>
      <c r="AH73" s="409"/>
      <c r="AI73" s="301">
        <f>'Farmer family st. Data'!AC7</f>
        <v>0</v>
      </c>
      <c r="AJ73" s="379"/>
      <c r="AK73" s="379"/>
      <c r="AL73" s="379"/>
      <c r="AM73" s="379"/>
      <c r="AN73" s="424"/>
      <c r="AP73" s="409"/>
      <c r="AQ73" s="476">
        <f>'Parenting practices Report'!AK14</f>
        <v>0</v>
      </c>
      <c r="AR73" s="379"/>
      <c r="AS73" s="379"/>
      <c r="AT73" s="379"/>
      <c r="AU73" s="379"/>
      <c r="AV73" s="424"/>
      <c r="AX73" s="409"/>
      <c r="AY73" s="301">
        <f>'Farmer family st. Data'!AS7</f>
        <v>0</v>
      </c>
      <c r="AZ73" s="379"/>
      <c r="BA73" s="379"/>
      <c r="BB73" s="379"/>
      <c r="BC73" s="379"/>
      <c r="BD73" s="424"/>
      <c r="BF73" s="409"/>
      <c r="BG73" s="476">
        <f>'Parenting practices Report'!BA14</f>
        <v>0</v>
      </c>
      <c r="BH73" s="379"/>
      <c r="BI73" s="379"/>
      <c r="BJ73" s="379"/>
      <c r="BK73" s="379"/>
      <c r="BL73" s="424"/>
    </row>
    <row r="74" spans="1:64" s="302" customFormat="1" ht="41.25" customHeight="1" x14ac:dyDescent="0.25">
      <c r="A74" s="25"/>
      <c r="B74" s="4" t="s">
        <v>200</v>
      </c>
      <c r="C74" s="5" t="s">
        <v>201</v>
      </c>
      <c r="D74" s="343" t="str">
        <f>D28</f>
        <v># of farmer groups supported</v>
      </c>
      <c r="E74" s="70" t="s">
        <v>823</v>
      </c>
      <c r="F74" s="6" t="s">
        <v>39</v>
      </c>
      <c r="G74" s="224"/>
      <c r="H74" s="473"/>
      <c r="I74" s="224"/>
      <c r="J74" s="301">
        <f>Outputs!E16</f>
        <v>0</v>
      </c>
      <c r="K74" s="476">
        <f>'Parenting practices Report'!E15</f>
        <v>0</v>
      </c>
      <c r="L74" s="379"/>
      <c r="M74" s="379"/>
      <c r="N74" s="379"/>
      <c r="O74" s="379"/>
      <c r="P74" s="424"/>
      <c r="R74" s="301">
        <f>Outputs!M16</f>
        <v>0</v>
      </c>
      <c r="S74" s="301">
        <f>Outputs!N16</f>
        <v>0</v>
      </c>
      <c r="T74" s="379"/>
      <c r="U74" s="379"/>
      <c r="V74" s="379"/>
      <c r="W74" s="379"/>
      <c r="X74" s="424"/>
      <c r="Z74" s="301">
        <f>Outputs!U16</f>
        <v>0</v>
      </c>
      <c r="AA74" s="476">
        <f>'Parenting practices Report'!U15</f>
        <v>0</v>
      </c>
      <c r="AB74" s="379"/>
      <c r="AC74" s="379"/>
      <c r="AD74" s="379"/>
      <c r="AE74" s="379"/>
      <c r="AF74" s="424"/>
      <c r="AH74" s="301">
        <f>Outputs!AC16</f>
        <v>0</v>
      </c>
      <c r="AI74" s="301">
        <f>Outputs!AD16</f>
        <v>0</v>
      </c>
      <c r="AJ74" s="379"/>
      <c r="AK74" s="379"/>
      <c r="AL74" s="379"/>
      <c r="AM74" s="379"/>
      <c r="AN74" s="424"/>
      <c r="AP74" s="301">
        <f>Outputs!AK16</f>
        <v>0</v>
      </c>
      <c r="AQ74" s="476">
        <f>'Parenting practices Report'!AK15</f>
        <v>0</v>
      </c>
      <c r="AR74" s="379"/>
      <c r="AS74" s="379"/>
      <c r="AT74" s="379"/>
      <c r="AU74" s="379"/>
      <c r="AV74" s="424"/>
      <c r="AX74" s="301">
        <f>Outputs!AS16</f>
        <v>0</v>
      </c>
      <c r="AY74" s="301">
        <f>Outputs!AT16</f>
        <v>0</v>
      </c>
      <c r="AZ74" s="379"/>
      <c r="BA74" s="379"/>
      <c r="BB74" s="379"/>
      <c r="BC74" s="379"/>
      <c r="BD74" s="424"/>
      <c r="BF74" s="301">
        <f>Outputs!BA16</f>
        <v>0</v>
      </c>
      <c r="BG74" s="476">
        <f>'Parenting practices Report'!BA15</f>
        <v>0</v>
      </c>
      <c r="BH74" s="379"/>
      <c r="BI74" s="379"/>
      <c r="BJ74" s="379"/>
      <c r="BK74" s="379"/>
      <c r="BL74" s="424"/>
    </row>
    <row r="75" spans="1:64" s="302" customFormat="1" ht="58.5" x14ac:dyDescent="0.25">
      <c r="A75" s="25"/>
      <c r="B75" s="46"/>
      <c r="C75" s="34" t="s">
        <v>202</v>
      </c>
      <c r="D75" s="141" t="s">
        <v>203</v>
      </c>
      <c r="E75" s="67" t="s">
        <v>194</v>
      </c>
      <c r="F75" s="6" t="s">
        <v>41</v>
      </c>
      <c r="G75" s="224"/>
      <c r="H75" s="470">
        <f>'Farmer family st. Data'!D8</f>
        <v>0</v>
      </c>
      <c r="I75" s="224"/>
      <c r="J75" s="409"/>
      <c r="K75" s="476">
        <f>'Parenting practices Report'!E16</f>
        <v>0</v>
      </c>
      <c r="L75" s="379"/>
      <c r="M75" s="379"/>
      <c r="N75" s="379"/>
      <c r="O75" s="379"/>
      <c r="P75" s="424"/>
      <c r="R75" s="409"/>
      <c r="S75" s="301">
        <f>'Farmer family st. Data'!$E$8</f>
        <v>0</v>
      </c>
      <c r="T75" s="379"/>
      <c r="U75" s="379"/>
      <c r="V75" s="379"/>
      <c r="W75" s="379"/>
      <c r="X75" s="424"/>
      <c r="Z75" s="409"/>
      <c r="AA75" s="476">
        <f>'Parenting practices Report'!U16</f>
        <v>0</v>
      </c>
      <c r="AB75" s="379"/>
      <c r="AC75" s="379"/>
      <c r="AD75" s="379"/>
      <c r="AE75" s="379"/>
      <c r="AF75" s="424"/>
      <c r="AH75" s="409"/>
      <c r="AI75" s="301">
        <f>'Farmer family st. Data'!$E$8</f>
        <v>0</v>
      </c>
      <c r="AJ75" s="379"/>
      <c r="AK75" s="379"/>
      <c r="AL75" s="379"/>
      <c r="AM75" s="379"/>
      <c r="AN75" s="424"/>
      <c r="AP75" s="409"/>
      <c r="AQ75" s="476">
        <f>'Parenting practices Report'!AK16</f>
        <v>0</v>
      </c>
      <c r="AR75" s="379"/>
      <c r="AS75" s="379"/>
      <c r="AT75" s="379"/>
      <c r="AU75" s="379"/>
      <c r="AV75" s="424"/>
      <c r="AX75" s="409"/>
      <c r="AY75" s="301">
        <f>'Farmer family st. Data'!$E$8</f>
        <v>0</v>
      </c>
      <c r="AZ75" s="379"/>
      <c r="BA75" s="379"/>
      <c r="BB75" s="379"/>
      <c r="BC75" s="379"/>
      <c r="BD75" s="424"/>
      <c r="BF75" s="409"/>
      <c r="BG75" s="476">
        <f>'Parenting practices Report'!BA16</f>
        <v>0</v>
      </c>
      <c r="BH75" s="379"/>
      <c r="BI75" s="379"/>
      <c r="BJ75" s="379"/>
      <c r="BK75" s="379"/>
      <c r="BL75" s="424"/>
    </row>
    <row r="76" spans="1:64" s="302" customFormat="1" ht="39" x14ac:dyDescent="0.25">
      <c r="A76" s="25"/>
      <c r="B76" s="39"/>
      <c r="C76" s="45"/>
      <c r="D76" s="141" t="s">
        <v>204</v>
      </c>
      <c r="E76" s="67" t="s">
        <v>52</v>
      </c>
      <c r="F76" s="32" t="s">
        <v>39</v>
      </c>
      <c r="G76" s="224"/>
      <c r="H76" s="472"/>
      <c r="I76" s="224"/>
      <c r="J76" s="409"/>
      <c r="K76" s="476">
        <f>'Parenting practices Report'!E17</f>
        <v>0</v>
      </c>
      <c r="L76" s="379"/>
      <c r="M76" s="379"/>
      <c r="N76" s="379"/>
      <c r="O76" s="379"/>
      <c r="P76" s="424"/>
      <c r="R76" s="409"/>
      <c r="S76" s="379"/>
      <c r="T76" s="379"/>
      <c r="U76" s="379"/>
      <c r="V76" s="379"/>
      <c r="W76" s="379"/>
      <c r="X76" s="424"/>
      <c r="Z76" s="409"/>
      <c r="AA76" s="476">
        <f>'Parenting practices Report'!U17</f>
        <v>0</v>
      </c>
      <c r="AB76" s="379"/>
      <c r="AC76" s="379"/>
      <c r="AD76" s="379"/>
      <c r="AE76" s="379"/>
      <c r="AF76" s="424"/>
      <c r="AH76" s="409"/>
      <c r="AI76" s="379"/>
      <c r="AJ76" s="379"/>
      <c r="AK76" s="379"/>
      <c r="AL76" s="379"/>
      <c r="AM76" s="379"/>
      <c r="AN76" s="424"/>
      <c r="AP76" s="409"/>
      <c r="AQ76" s="476">
        <f>'Parenting practices Report'!AK17</f>
        <v>0</v>
      </c>
      <c r="AR76" s="379"/>
      <c r="AS76" s="379"/>
      <c r="AT76" s="379"/>
      <c r="AU76" s="379"/>
      <c r="AV76" s="424"/>
      <c r="AX76" s="409"/>
      <c r="AY76" s="379"/>
      <c r="AZ76" s="379"/>
      <c r="BA76" s="379"/>
      <c r="BB76" s="379"/>
      <c r="BC76" s="379"/>
      <c r="BD76" s="424"/>
      <c r="BF76" s="409"/>
      <c r="BG76" s="476">
        <f>'Parenting practices Report'!BA17</f>
        <v>0</v>
      </c>
      <c r="BH76" s="379"/>
      <c r="BI76" s="379"/>
      <c r="BJ76" s="379"/>
      <c r="BK76" s="379"/>
      <c r="BL76" s="424"/>
    </row>
    <row r="77" spans="1:64" s="302" customFormat="1" ht="51" customHeight="1" x14ac:dyDescent="0.25">
      <c r="A77" s="25"/>
      <c r="B77" s="4" t="s">
        <v>205</v>
      </c>
      <c r="C77" s="5" t="s">
        <v>110</v>
      </c>
      <c r="D77" s="288" t="s">
        <v>126</v>
      </c>
      <c r="E77" s="289" t="s">
        <v>126</v>
      </c>
      <c r="F77" s="290" t="s">
        <v>39</v>
      </c>
      <c r="G77" s="224"/>
      <c r="H77" s="472"/>
      <c r="I77" s="224"/>
      <c r="J77" s="409"/>
      <c r="K77" s="476">
        <f>'Parenting practices Report'!E18</f>
        <v>0</v>
      </c>
      <c r="L77" s="379"/>
      <c r="M77" s="379"/>
      <c r="N77" s="379"/>
      <c r="O77" s="379"/>
      <c r="P77" s="424"/>
      <c r="R77" s="409"/>
      <c r="S77" s="379"/>
      <c r="T77" s="379"/>
      <c r="U77" s="379"/>
      <c r="V77" s="379"/>
      <c r="W77" s="379"/>
      <c r="X77" s="424"/>
      <c r="Z77" s="409"/>
      <c r="AA77" s="476">
        <f>'Parenting practices Report'!U18</f>
        <v>0</v>
      </c>
      <c r="AB77" s="379"/>
      <c r="AC77" s="379"/>
      <c r="AD77" s="379"/>
      <c r="AE77" s="379"/>
      <c r="AF77" s="424"/>
      <c r="AH77" s="409"/>
      <c r="AI77" s="379"/>
      <c r="AJ77" s="379"/>
      <c r="AK77" s="379"/>
      <c r="AL77" s="379"/>
      <c r="AM77" s="379"/>
      <c r="AN77" s="424"/>
      <c r="AP77" s="409"/>
      <c r="AQ77" s="476">
        <f>'Parenting practices Report'!AK18</f>
        <v>0</v>
      </c>
      <c r="AR77" s="379"/>
      <c r="AS77" s="379"/>
      <c r="AT77" s="379"/>
      <c r="AU77" s="379"/>
      <c r="AV77" s="424"/>
      <c r="AX77" s="409"/>
      <c r="AY77" s="379"/>
      <c r="AZ77" s="379"/>
      <c r="BA77" s="379"/>
      <c r="BB77" s="379"/>
      <c r="BC77" s="379"/>
      <c r="BD77" s="424"/>
      <c r="BF77" s="409"/>
      <c r="BG77" s="476">
        <f>'Parenting practices Report'!BA18</f>
        <v>0</v>
      </c>
      <c r="BH77" s="379"/>
      <c r="BI77" s="379"/>
      <c r="BJ77" s="379"/>
      <c r="BK77" s="379"/>
      <c r="BL77" s="424"/>
    </row>
    <row r="78" spans="1:64" s="302" customFormat="1" ht="51" customHeight="1" x14ac:dyDescent="0.25">
      <c r="A78" s="25"/>
      <c r="B78" s="4" t="s">
        <v>206</v>
      </c>
      <c r="C78" s="5" t="s">
        <v>207</v>
      </c>
      <c r="D78" s="19" t="s">
        <v>153</v>
      </c>
      <c r="E78" s="72" t="s">
        <v>153</v>
      </c>
      <c r="F78" s="20" t="s">
        <v>39</v>
      </c>
      <c r="G78" s="224"/>
      <c r="H78" s="472"/>
      <c r="I78" s="224"/>
      <c r="J78" s="409"/>
      <c r="K78" s="476">
        <f>'Parenting practices Report'!E19</f>
        <v>0</v>
      </c>
      <c r="L78" s="379"/>
      <c r="M78" s="379"/>
      <c r="N78" s="379"/>
      <c r="O78" s="379"/>
      <c r="P78" s="424"/>
      <c r="R78" s="409"/>
      <c r="S78" s="379"/>
      <c r="T78" s="379"/>
      <c r="U78" s="379"/>
      <c r="V78" s="379"/>
      <c r="W78" s="379"/>
      <c r="X78" s="424"/>
      <c r="Z78" s="409"/>
      <c r="AA78" s="476">
        <f>'Parenting practices Report'!U19</f>
        <v>0</v>
      </c>
      <c r="AB78" s="379"/>
      <c r="AC78" s="379"/>
      <c r="AD78" s="379"/>
      <c r="AE78" s="379"/>
      <c r="AF78" s="424"/>
      <c r="AH78" s="409"/>
      <c r="AI78" s="379"/>
      <c r="AJ78" s="379"/>
      <c r="AK78" s="379"/>
      <c r="AL78" s="379"/>
      <c r="AM78" s="379"/>
      <c r="AN78" s="424"/>
      <c r="AP78" s="409"/>
      <c r="AQ78" s="476">
        <f>'Parenting practices Report'!AK19</f>
        <v>0</v>
      </c>
      <c r="AR78" s="379"/>
      <c r="AS78" s="379"/>
      <c r="AT78" s="379"/>
      <c r="AU78" s="379"/>
      <c r="AV78" s="424"/>
      <c r="AX78" s="409"/>
      <c r="AY78" s="379"/>
      <c r="AZ78" s="379"/>
      <c r="BA78" s="379"/>
      <c r="BB78" s="379"/>
      <c r="BC78" s="379"/>
      <c r="BD78" s="424"/>
      <c r="BF78" s="409"/>
      <c r="BG78" s="476">
        <f>'Parenting practices Report'!BA19</f>
        <v>0</v>
      </c>
      <c r="BH78" s="379"/>
      <c r="BI78" s="379"/>
      <c r="BJ78" s="379"/>
      <c r="BK78" s="379"/>
      <c r="BL78" s="424"/>
    </row>
    <row r="79" spans="1:64" s="302" customFormat="1" ht="51" customHeight="1" x14ac:dyDescent="0.25">
      <c r="A79" s="25"/>
      <c r="B79" s="351" t="s">
        <v>208</v>
      </c>
      <c r="C79" s="31" t="s">
        <v>209</v>
      </c>
      <c r="D79" s="5" t="s">
        <v>210</v>
      </c>
      <c r="E79" s="67" t="s">
        <v>194</v>
      </c>
      <c r="F79" s="6" t="s">
        <v>39</v>
      </c>
      <c r="G79" s="224"/>
      <c r="H79" s="470">
        <f>'Farmer family st. Data'!D9</f>
        <v>0</v>
      </c>
      <c r="I79" s="224"/>
      <c r="J79" s="409"/>
      <c r="K79" s="476">
        <f>'Parenting practices Report'!E20</f>
        <v>0</v>
      </c>
      <c r="L79" s="379"/>
      <c r="M79" s="379"/>
      <c r="N79" s="379"/>
      <c r="O79" s="379"/>
      <c r="P79" s="424"/>
      <c r="R79" s="409"/>
      <c r="S79" s="301">
        <f>'Farmer family st. Data'!$E$9</f>
        <v>0</v>
      </c>
      <c r="T79" s="379"/>
      <c r="U79" s="379"/>
      <c r="V79" s="379"/>
      <c r="W79" s="379"/>
      <c r="X79" s="424"/>
      <c r="Z79" s="409"/>
      <c r="AA79" s="476">
        <f>'Parenting practices Report'!U20</f>
        <v>0</v>
      </c>
      <c r="AB79" s="379"/>
      <c r="AC79" s="379"/>
      <c r="AD79" s="379"/>
      <c r="AE79" s="379"/>
      <c r="AF79" s="424"/>
      <c r="AH79" s="409"/>
      <c r="AI79" s="301">
        <f>'Farmer family st. Data'!$E$9</f>
        <v>0</v>
      </c>
      <c r="AJ79" s="379"/>
      <c r="AK79" s="379"/>
      <c r="AL79" s="379"/>
      <c r="AM79" s="379"/>
      <c r="AN79" s="424"/>
      <c r="AP79" s="409"/>
      <c r="AQ79" s="476">
        <f>'Parenting practices Report'!AK20</f>
        <v>0</v>
      </c>
      <c r="AR79" s="379"/>
      <c r="AS79" s="379"/>
      <c r="AT79" s="379"/>
      <c r="AU79" s="379"/>
      <c r="AV79" s="424"/>
      <c r="AX79" s="409"/>
      <c r="AY79" s="301">
        <f>'Farmer family st. Data'!$E$9</f>
        <v>0</v>
      </c>
      <c r="AZ79" s="379"/>
      <c r="BA79" s="379"/>
      <c r="BB79" s="379"/>
      <c r="BC79" s="379"/>
      <c r="BD79" s="424"/>
      <c r="BF79" s="409"/>
      <c r="BG79" s="476">
        <f>'Parenting practices Report'!BA20</f>
        <v>0</v>
      </c>
      <c r="BH79" s="379"/>
      <c r="BI79" s="379"/>
      <c r="BJ79" s="379"/>
      <c r="BK79" s="379"/>
      <c r="BL79" s="424"/>
    </row>
    <row r="80" spans="1:64" s="302" customFormat="1" ht="51" customHeight="1" x14ac:dyDescent="0.25">
      <c r="A80" s="25"/>
      <c r="B80" s="352"/>
      <c r="C80" s="83"/>
      <c r="D80" s="5" t="s">
        <v>211</v>
      </c>
      <c r="E80" s="67" t="s">
        <v>194</v>
      </c>
      <c r="F80" s="6" t="s">
        <v>39</v>
      </c>
      <c r="G80" s="224"/>
      <c r="H80" s="470">
        <f>'Farmer family st. Data'!D10</f>
        <v>0</v>
      </c>
      <c r="I80" s="224"/>
      <c r="J80" s="409"/>
      <c r="K80" s="476">
        <f>'Parenting practices Report'!E21</f>
        <v>0</v>
      </c>
      <c r="L80" s="379"/>
      <c r="M80" s="379"/>
      <c r="N80" s="379"/>
      <c r="O80" s="379"/>
      <c r="P80" s="424"/>
      <c r="R80" s="409"/>
      <c r="S80" s="301">
        <f>'Farmer family st. Data'!$E$10</f>
        <v>0</v>
      </c>
      <c r="T80" s="379"/>
      <c r="U80" s="379"/>
      <c r="V80" s="379"/>
      <c r="W80" s="379"/>
      <c r="X80" s="424"/>
      <c r="Z80" s="409"/>
      <c r="AA80" s="476">
        <f>'Parenting practices Report'!U21</f>
        <v>0</v>
      </c>
      <c r="AB80" s="379"/>
      <c r="AC80" s="379"/>
      <c r="AD80" s="379"/>
      <c r="AE80" s="379"/>
      <c r="AF80" s="424"/>
      <c r="AH80" s="409"/>
      <c r="AI80" s="301">
        <f>'Farmer family st. Data'!$E$10</f>
        <v>0</v>
      </c>
      <c r="AJ80" s="379"/>
      <c r="AK80" s="379"/>
      <c r="AL80" s="379"/>
      <c r="AM80" s="379"/>
      <c r="AN80" s="424"/>
      <c r="AP80" s="409"/>
      <c r="AQ80" s="476">
        <f>'Parenting practices Report'!AK21</f>
        <v>0</v>
      </c>
      <c r="AR80" s="379"/>
      <c r="AS80" s="379"/>
      <c r="AT80" s="379"/>
      <c r="AU80" s="379"/>
      <c r="AV80" s="424"/>
      <c r="AX80" s="409"/>
      <c r="AY80" s="301">
        <f>'Farmer family st. Data'!$E$10</f>
        <v>0</v>
      </c>
      <c r="AZ80" s="379"/>
      <c r="BA80" s="379"/>
      <c r="BB80" s="379"/>
      <c r="BC80" s="379"/>
      <c r="BD80" s="424"/>
      <c r="BF80" s="409"/>
      <c r="BG80" s="476">
        <f>'Parenting practices Report'!BA21</f>
        <v>0</v>
      </c>
      <c r="BH80" s="379"/>
      <c r="BI80" s="379"/>
      <c r="BJ80" s="379"/>
      <c r="BK80" s="379"/>
      <c r="BL80" s="424"/>
    </row>
    <row r="81" spans="1:64" s="302" customFormat="1" ht="39" x14ac:dyDescent="0.25">
      <c r="A81" s="25"/>
      <c r="B81" s="231" t="s">
        <v>212</v>
      </c>
      <c r="C81" s="232" t="s">
        <v>213</v>
      </c>
      <c r="D81" s="218" t="s">
        <v>840</v>
      </c>
      <c r="E81" s="70" t="s">
        <v>823</v>
      </c>
      <c r="F81" s="6" t="s">
        <v>39</v>
      </c>
      <c r="G81" s="225"/>
      <c r="H81" s="472"/>
      <c r="I81" s="225"/>
      <c r="J81" s="301">
        <f>Outputs!E33</f>
        <v>0</v>
      </c>
      <c r="K81" s="476">
        <f>'Parenting practices Report'!E22</f>
        <v>0</v>
      </c>
      <c r="L81" s="301">
        <f>Outputs!I33</f>
        <v>0</v>
      </c>
      <c r="M81" s="301">
        <f>Outputs!G33</f>
        <v>0</v>
      </c>
      <c r="N81" s="301">
        <f>Outputs!H33</f>
        <v>0</v>
      </c>
      <c r="O81" s="301">
        <f>Outputs!J33</f>
        <v>0</v>
      </c>
      <c r="P81" s="301">
        <f>Outputs!K33</f>
        <v>0</v>
      </c>
      <c r="R81" s="301">
        <f>Outputs!M33</f>
        <v>0</v>
      </c>
      <c r="S81" s="301">
        <f>Outputs!N33</f>
        <v>0</v>
      </c>
      <c r="T81" s="301">
        <f>Outputs!Q33</f>
        <v>0</v>
      </c>
      <c r="U81" s="301">
        <f>Outputs!O33</f>
        <v>0</v>
      </c>
      <c r="V81" s="301">
        <f>Outputs!P33</f>
        <v>0</v>
      </c>
      <c r="W81" s="301">
        <f>Outputs!R33</f>
        <v>0</v>
      </c>
      <c r="X81" s="301">
        <f>Outputs!S33</f>
        <v>0</v>
      </c>
      <c r="Z81" s="301">
        <f>Outputs!U33</f>
        <v>0</v>
      </c>
      <c r="AA81" s="476">
        <f>'Parenting practices Report'!U22</f>
        <v>0</v>
      </c>
      <c r="AB81" s="301">
        <f>Outputs!Y33</f>
        <v>0</v>
      </c>
      <c r="AC81" s="301">
        <f>Outputs!W33</f>
        <v>0</v>
      </c>
      <c r="AD81" s="301">
        <f>Outputs!X33</f>
        <v>0</v>
      </c>
      <c r="AE81" s="301">
        <f>Outputs!Z33</f>
        <v>0</v>
      </c>
      <c r="AF81" s="301">
        <f>Outputs!AA33</f>
        <v>0</v>
      </c>
      <c r="AH81" s="301">
        <f>Outputs!AC33</f>
        <v>0</v>
      </c>
      <c r="AI81" s="301">
        <f>Outputs!AD33</f>
        <v>0</v>
      </c>
      <c r="AJ81" s="301">
        <f>Outputs!AG33</f>
        <v>0</v>
      </c>
      <c r="AK81" s="301">
        <f>Outputs!AE33</f>
        <v>0</v>
      </c>
      <c r="AL81" s="301">
        <f>Outputs!AF33</f>
        <v>0</v>
      </c>
      <c r="AM81" s="301">
        <f>Outputs!AH33</f>
        <v>0</v>
      </c>
      <c r="AN81" s="301">
        <f>Outputs!AI33</f>
        <v>0</v>
      </c>
      <c r="AP81" s="301">
        <f>Outputs!AK33</f>
        <v>0</v>
      </c>
      <c r="AQ81" s="476">
        <f>'Parenting practices Report'!AK22</f>
        <v>0</v>
      </c>
      <c r="AR81" s="301">
        <f>Outputs!AO33</f>
        <v>0</v>
      </c>
      <c r="AS81" s="301">
        <f>Outputs!AM33</f>
        <v>0</v>
      </c>
      <c r="AT81" s="301">
        <f>Outputs!AN33</f>
        <v>0</v>
      </c>
      <c r="AU81" s="301">
        <f>Outputs!AP33</f>
        <v>0</v>
      </c>
      <c r="AV81" s="301">
        <f>Outputs!AQ33</f>
        <v>0</v>
      </c>
      <c r="AX81" s="301">
        <f>Outputs!AS33</f>
        <v>0</v>
      </c>
      <c r="AY81" s="301">
        <f>Outputs!AT33</f>
        <v>0</v>
      </c>
      <c r="AZ81" s="301">
        <f>Outputs!AW33</f>
        <v>0</v>
      </c>
      <c r="BA81" s="301">
        <f>Outputs!AU33</f>
        <v>0</v>
      </c>
      <c r="BB81" s="301">
        <f>Outputs!AV33</f>
        <v>0</v>
      </c>
      <c r="BC81" s="301">
        <f>Outputs!AX33</f>
        <v>0</v>
      </c>
      <c r="BD81" s="301">
        <f>Outputs!AY33</f>
        <v>0</v>
      </c>
      <c r="BF81" s="301">
        <f>Outputs!BA33</f>
        <v>0</v>
      </c>
      <c r="BG81" s="476">
        <f>'Parenting practices Report'!BA22</f>
        <v>0</v>
      </c>
      <c r="BH81" s="301">
        <f>Outputs!BE33</f>
        <v>0</v>
      </c>
      <c r="BI81" s="301">
        <f>Outputs!BC33</f>
        <v>0</v>
      </c>
      <c r="BJ81" s="301">
        <f>Outputs!BD33</f>
        <v>0</v>
      </c>
      <c r="BK81" s="301">
        <f>Outputs!BF33</f>
        <v>0</v>
      </c>
      <c r="BL81" s="301">
        <f>Outputs!BG33</f>
        <v>0</v>
      </c>
    </row>
    <row r="82" spans="1:64" s="302" customFormat="1" ht="19.5" x14ac:dyDescent="0.25">
      <c r="A82" s="25"/>
      <c r="B82" s="350"/>
      <c r="C82" s="233"/>
      <c r="D82" s="218" t="s">
        <v>214</v>
      </c>
      <c r="E82" s="70" t="s">
        <v>823</v>
      </c>
      <c r="F82" s="6" t="s">
        <v>39</v>
      </c>
      <c r="G82" s="225"/>
      <c r="H82" s="472"/>
      <c r="I82" s="225"/>
      <c r="J82" s="301">
        <f>Outputs!E32</f>
        <v>0</v>
      </c>
      <c r="K82" s="476">
        <f>'Parenting practices Report'!E23</f>
        <v>0</v>
      </c>
      <c r="L82" s="379"/>
      <c r="M82" s="379"/>
      <c r="N82" s="379"/>
      <c r="O82" s="379"/>
      <c r="P82" s="424"/>
      <c r="R82" s="301">
        <f>Outputs!M32</f>
        <v>0</v>
      </c>
      <c r="S82" s="301">
        <f>Outputs!N32</f>
        <v>0</v>
      </c>
      <c r="T82" s="379"/>
      <c r="U82" s="379"/>
      <c r="V82" s="379"/>
      <c r="W82" s="379"/>
      <c r="X82" s="424"/>
      <c r="Z82" s="301">
        <f>Outputs!U32</f>
        <v>0</v>
      </c>
      <c r="AA82" s="476">
        <f>'Parenting practices Report'!U23</f>
        <v>0</v>
      </c>
      <c r="AB82" s="379"/>
      <c r="AC82" s="379"/>
      <c r="AD82" s="379"/>
      <c r="AE82" s="379"/>
      <c r="AF82" s="424"/>
      <c r="AH82" s="301">
        <f>Outputs!AC32</f>
        <v>0</v>
      </c>
      <c r="AI82" s="301">
        <f>Outputs!AD32</f>
        <v>0</v>
      </c>
      <c r="AJ82" s="379"/>
      <c r="AK82" s="379"/>
      <c r="AL82" s="379"/>
      <c r="AM82" s="379"/>
      <c r="AN82" s="424"/>
      <c r="AP82" s="301">
        <f>Outputs!AK32</f>
        <v>0</v>
      </c>
      <c r="AQ82" s="476">
        <f>'Parenting practices Report'!AK23</f>
        <v>0</v>
      </c>
      <c r="AR82" s="379"/>
      <c r="AS82" s="379"/>
      <c r="AT82" s="379"/>
      <c r="AU82" s="379"/>
      <c r="AV82" s="424"/>
      <c r="AX82" s="301">
        <f>Outputs!AS32</f>
        <v>0</v>
      </c>
      <c r="AY82" s="301">
        <f>Outputs!AT32</f>
        <v>0</v>
      </c>
      <c r="AZ82" s="379"/>
      <c r="BA82" s="379"/>
      <c r="BB82" s="379"/>
      <c r="BC82" s="379"/>
      <c r="BD82" s="424"/>
      <c r="BF82" s="301">
        <f>Outputs!BA32</f>
        <v>0</v>
      </c>
      <c r="BG82" s="476">
        <f>'Parenting practices Report'!BA23</f>
        <v>0</v>
      </c>
      <c r="BH82" s="379"/>
      <c r="BI82" s="379"/>
      <c r="BJ82" s="379"/>
      <c r="BK82" s="379"/>
      <c r="BL82" s="424"/>
    </row>
    <row r="83" spans="1:64" s="302" customFormat="1" ht="19.5" x14ac:dyDescent="0.25">
      <c r="A83" s="25"/>
      <c r="B83" s="350"/>
      <c r="C83" s="233"/>
      <c r="D83" s="218" t="s">
        <v>214</v>
      </c>
      <c r="E83" s="218" t="s">
        <v>215</v>
      </c>
      <c r="F83" s="353" t="s">
        <v>39</v>
      </c>
      <c r="G83" s="225"/>
      <c r="H83" s="472"/>
      <c r="I83" s="225"/>
      <c r="J83" s="301">
        <f>'Parenting Challenge Outputs'!D5</f>
        <v>0</v>
      </c>
      <c r="K83" s="301">
        <f>'Parenting Challenge Outputs'!E5</f>
        <v>0</v>
      </c>
      <c r="L83" s="379"/>
      <c r="M83" s="379"/>
      <c r="N83" s="379"/>
      <c r="O83" s="379"/>
      <c r="P83" s="424"/>
      <c r="R83" s="301">
        <f>'Parenting Challenge Outputs'!L5</f>
        <v>0</v>
      </c>
      <c r="S83" s="301">
        <f>'Parenting Challenge Outputs'!M5</f>
        <v>0</v>
      </c>
      <c r="T83" s="379"/>
      <c r="U83" s="379"/>
      <c r="V83" s="379"/>
      <c r="W83" s="379"/>
      <c r="X83" s="424"/>
      <c r="Z83" s="301">
        <f>'Parenting Challenge Outputs'!T5</f>
        <v>0</v>
      </c>
      <c r="AA83" s="301">
        <f>'Parenting Challenge Outputs'!U5</f>
        <v>0</v>
      </c>
      <c r="AB83" s="379"/>
      <c r="AC83" s="379"/>
      <c r="AD83" s="379"/>
      <c r="AE83" s="379"/>
      <c r="AF83" s="424"/>
      <c r="AH83" s="301">
        <f>'Parenting Challenge Outputs'!AB5</f>
        <v>0</v>
      </c>
      <c r="AI83" s="301">
        <f>'Parenting Challenge Outputs'!AC5</f>
        <v>0</v>
      </c>
      <c r="AJ83" s="379"/>
      <c r="AK83" s="379"/>
      <c r="AL83" s="379"/>
      <c r="AM83" s="379"/>
      <c r="AN83" s="424"/>
      <c r="AP83" s="301">
        <f>'Parenting Challenge Outputs'!AJ5</f>
        <v>0</v>
      </c>
      <c r="AQ83" s="301">
        <f>'Parenting Challenge Outputs'!AK5</f>
        <v>0</v>
      </c>
      <c r="AR83" s="379"/>
      <c r="AS83" s="379"/>
      <c r="AT83" s="379"/>
      <c r="AU83" s="379"/>
      <c r="AV83" s="424"/>
      <c r="AX83" s="301">
        <f>'Parenting Challenge Outputs'!AR5</f>
        <v>0</v>
      </c>
      <c r="AY83" s="301">
        <f>'Parenting Challenge Outputs'!AS5</f>
        <v>0</v>
      </c>
      <c r="AZ83" s="379"/>
      <c r="BA83" s="379"/>
      <c r="BB83" s="379"/>
      <c r="BC83" s="379"/>
      <c r="BD83" s="424"/>
      <c r="BF83" s="301">
        <f>'Parenting Challenge Outputs'!AZ5</f>
        <v>0</v>
      </c>
      <c r="BG83" s="301">
        <f>'Parenting Challenge Outputs'!BA5</f>
        <v>0</v>
      </c>
      <c r="BH83" s="379"/>
      <c r="BI83" s="379"/>
      <c r="BJ83" s="379"/>
      <c r="BK83" s="379"/>
      <c r="BL83" s="424"/>
    </row>
    <row r="84" spans="1:64" s="302" customFormat="1" ht="19.5" x14ac:dyDescent="0.25">
      <c r="A84" s="25"/>
      <c r="B84" s="350"/>
      <c r="C84" s="233"/>
      <c r="D84" s="218" t="s">
        <v>216</v>
      </c>
      <c r="E84" s="218" t="s">
        <v>215</v>
      </c>
      <c r="F84" s="353" t="s">
        <v>39</v>
      </c>
      <c r="G84" s="225"/>
      <c r="H84" s="472"/>
      <c r="I84" s="225"/>
      <c r="J84" s="301">
        <f>'Parenting Challenge Outputs'!D6</f>
        <v>0</v>
      </c>
      <c r="K84" s="301">
        <f>'Parenting Challenge Outputs'!E6</f>
        <v>0</v>
      </c>
      <c r="L84" s="301">
        <f>'Parenting Challenge Outputs'!H6</f>
        <v>0</v>
      </c>
      <c r="M84" s="301">
        <f>'Parenting Challenge Outputs'!F6</f>
        <v>0</v>
      </c>
      <c r="N84" s="301">
        <f>'Parenting Challenge Outputs'!G6</f>
        <v>0</v>
      </c>
      <c r="O84" s="301">
        <f>'Parenting Challenge Outputs'!I6</f>
        <v>0</v>
      </c>
      <c r="P84" s="301">
        <f>'Parenting Challenge Outputs'!J6</f>
        <v>0</v>
      </c>
      <c r="R84" s="301">
        <f>'Parenting Challenge Outputs'!L6</f>
        <v>0</v>
      </c>
      <c r="S84" s="301">
        <f>'Parenting Challenge Outputs'!M6</f>
        <v>0</v>
      </c>
      <c r="T84" s="301">
        <f>'Parenting Challenge Outputs'!P6</f>
        <v>0</v>
      </c>
      <c r="U84" s="301">
        <f>'Parenting Challenge Outputs'!N6</f>
        <v>0</v>
      </c>
      <c r="V84" s="301">
        <f>'Parenting Challenge Outputs'!O6</f>
        <v>0</v>
      </c>
      <c r="W84" s="301">
        <f>'Parenting Challenge Outputs'!Q6</f>
        <v>0</v>
      </c>
      <c r="X84" s="301">
        <f>'Parenting Challenge Outputs'!R6</f>
        <v>0</v>
      </c>
      <c r="Z84" s="301">
        <f>'Parenting Challenge Outputs'!T6</f>
        <v>0</v>
      </c>
      <c r="AA84" s="301">
        <f>'Parenting Challenge Outputs'!U6</f>
        <v>0</v>
      </c>
      <c r="AB84" s="301">
        <f>'Parenting Challenge Outputs'!X6</f>
        <v>0</v>
      </c>
      <c r="AC84" s="301">
        <f>'Parenting Challenge Outputs'!V6</f>
        <v>0</v>
      </c>
      <c r="AD84" s="301">
        <f>'Parenting Challenge Outputs'!W6</f>
        <v>0</v>
      </c>
      <c r="AE84" s="301">
        <f>'Parenting Challenge Outputs'!Y6</f>
        <v>0</v>
      </c>
      <c r="AF84" s="301">
        <f>'Parenting Challenge Outputs'!Z6</f>
        <v>0</v>
      </c>
      <c r="AH84" s="301">
        <f>'Parenting Challenge Outputs'!AB6</f>
        <v>0</v>
      </c>
      <c r="AI84" s="301">
        <f>'Parenting Challenge Outputs'!AC6</f>
        <v>0</v>
      </c>
      <c r="AJ84" s="301">
        <f>'Parenting Challenge Outputs'!AF6</f>
        <v>0</v>
      </c>
      <c r="AK84" s="301">
        <f>'Parenting Challenge Outputs'!AD6</f>
        <v>0</v>
      </c>
      <c r="AL84" s="301">
        <f>'Parenting Challenge Outputs'!AE6</f>
        <v>0</v>
      </c>
      <c r="AM84" s="301">
        <f>'Parenting Challenge Outputs'!AG6</f>
        <v>0</v>
      </c>
      <c r="AN84" s="301">
        <f>'Parenting Challenge Outputs'!AH6</f>
        <v>0</v>
      </c>
      <c r="AP84" s="301">
        <f>'Parenting Challenge Outputs'!AJ6</f>
        <v>0</v>
      </c>
      <c r="AQ84" s="301">
        <f>'Parenting Challenge Outputs'!AK6</f>
        <v>0</v>
      </c>
      <c r="AR84" s="301">
        <f>'Parenting Challenge Outputs'!AN6</f>
        <v>0</v>
      </c>
      <c r="AS84" s="301">
        <f>'Parenting Challenge Outputs'!AL6</f>
        <v>0</v>
      </c>
      <c r="AT84" s="301">
        <f>'Parenting Challenge Outputs'!AM6</f>
        <v>0</v>
      </c>
      <c r="AU84" s="301">
        <f>'Parenting Challenge Outputs'!AO6</f>
        <v>0</v>
      </c>
      <c r="AV84" s="301">
        <f>'Parenting Challenge Outputs'!AP6</f>
        <v>0</v>
      </c>
      <c r="AX84" s="301">
        <f>'Parenting Challenge Outputs'!AR6</f>
        <v>0</v>
      </c>
      <c r="AY84" s="301">
        <f>'Parenting Challenge Outputs'!AS6</f>
        <v>0</v>
      </c>
      <c r="AZ84" s="301">
        <f>'Parenting Challenge Outputs'!AV6</f>
        <v>0</v>
      </c>
      <c r="BA84" s="301">
        <f>'Parenting Challenge Outputs'!AT6</f>
        <v>0</v>
      </c>
      <c r="BB84" s="301">
        <f>'Parenting Challenge Outputs'!AU6</f>
        <v>0</v>
      </c>
      <c r="BC84" s="301">
        <f>'Parenting Challenge Outputs'!AW6</f>
        <v>0</v>
      </c>
      <c r="BD84" s="301">
        <f>'Parenting Challenge Outputs'!AX6</f>
        <v>0</v>
      </c>
      <c r="BF84" s="301">
        <f>'Parenting Challenge Outputs'!AZ6</f>
        <v>0</v>
      </c>
      <c r="BG84" s="301">
        <f>'Parenting Challenge Outputs'!BA6</f>
        <v>0</v>
      </c>
      <c r="BH84" s="301">
        <f>'Parenting Challenge Outputs'!BD6</f>
        <v>0</v>
      </c>
      <c r="BI84" s="301">
        <f>'Parenting Challenge Outputs'!BB6</f>
        <v>0</v>
      </c>
      <c r="BJ84" s="301">
        <f>'Parenting Challenge Outputs'!BC6</f>
        <v>0</v>
      </c>
      <c r="BK84" s="301">
        <f>'Parenting Challenge Outputs'!BE6</f>
        <v>0</v>
      </c>
      <c r="BL84" s="301">
        <f>'Parenting Challenge Outputs'!BF6</f>
        <v>0</v>
      </c>
    </row>
    <row r="85" spans="1:64" s="302" customFormat="1" ht="19.5" x14ac:dyDescent="0.25">
      <c r="A85" s="25"/>
      <c r="B85" s="350"/>
      <c r="C85" s="233"/>
      <c r="D85" s="218" t="s">
        <v>217</v>
      </c>
      <c r="E85" s="218" t="s">
        <v>215</v>
      </c>
      <c r="F85" s="353" t="s">
        <v>39</v>
      </c>
      <c r="G85" s="225"/>
      <c r="H85" s="472"/>
      <c r="I85" s="225"/>
      <c r="J85" s="301">
        <f>'Parenting Challenge Outputs'!D7</f>
        <v>0</v>
      </c>
      <c r="K85" s="301">
        <f>'Parenting Challenge Outputs'!E7</f>
        <v>0</v>
      </c>
      <c r="L85" s="301">
        <f>'Parenting Challenge Outputs'!H7</f>
        <v>0</v>
      </c>
      <c r="M85" s="301">
        <f>'Parenting Challenge Outputs'!F7</f>
        <v>0</v>
      </c>
      <c r="N85" s="301">
        <f>'Parenting Challenge Outputs'!G7</f>
        <v>0</v>
      </c>
      <c r="O85" s="301">
        <f>'Parenting Challenge Outputs'!I7</f>
        <v>0</v>
      </c>
      <c r="P85" s="301">
        <f>'Parenting Challenge Outputs'!J7</f>
        <v>0</v>
      </c>
      <c r="R85" s="301">
        <f>'Parenting Challenge Outputs'!L7</f>
        <v>0</v>
      </c>
      <c r="S85" s="301">
        <f>'Parenting Challenge Outputs'!M7</f>
        <v>0</v>
      </c>
      <c r="T85" s="301">
        <f>'Parenting Challenge Outputs'!P7</f>
        <v>0</v>
      </c>
      <c r="U85" s="301">
        <f>'Parenting Challenge Outputs'!N7</f>
        <v>0</v>
      </c>
      <c r="V85" s="301">
        <f>'Parenting Challenge Outputs'!O7</f>
        <v>0</v>
      </c>
      <c r="W85" s="301">
        <f>'Parenting Challenge Outputs'!Q7</f>
        <v>0</v>
      </c>
      <c r="X85" s="301">
        <f>'Parenting Challenge Outputs'!R7</f>
        <v>0</v>
      </c>
      <c r="Z85" s="301">
        <f>'Parenting Challenge Outputs'!T7</f>
        <v>0</v>
      </c>
      <c r="AA85" s="301">
        <f>'Parenting Challenge Outputs'!U7</f>
        <v>0</v>
      </c>
      <c r="AB85" s="301">
        <f>'Parenting Challenge Outputs'!X7</f>
        <v>0</v>
      </c>
      <c r="AC85" s="301">
        <f>'Parenting Challenge Outputs'!V7</f>
        <v>0</v>
      </c>
      <c r="AD85" s="301">
        <f>'Parenting Challenge Outputs'!W7</f>
        <v>0</v>
      </c>
      <c r="AE85" s="301">
        <f>'Parenting Challenge Outputs'!Y7</f>
        <v>0</v>
      </c>
      <c r="AF85" s="301">
        <f>'Parenting Challenge Outputs'!Z7</f>
        <v>0</v>
      </c>
      <c r="AH85" s="301">
        <f>'Parenting Challenge Outputs'!AB7</f>
        <v>0</v>
      </c>
      <c r="AI85" s="301">
        <f>'Parenting Challenge Outputs'!AC7</f>
        <v>0</v>
      </c>
      <c r="AJ85" s="301">
        <f>'Parenting Challenge Outputs'!AF7</f>
        <v>0</v>
      </c>
      <c r="AK85" s="301">
        <f>'Parenting Challenge Outputs'!AD7</f>
        <v>0</v>
      </c>
      <c r="AL85" s="301">
        <f>'Parenting Challenge Outputs'!AE7</f>
        <v>0</v>
      </c>
      <c r="AM85" s="301">
        <f>'Parenting Challenge Outputs'!AG7</f>
        <v>0</v>
      </c>
      <c r="AN85" s="301">
        <f>'Parenting Challenge Outputs'!AH7</f>
        <v>0</v>
      </c>
      <c r="AP85" s="301">
        <f>'Parenting Challenge Outputs'!AJ7</f>
        <v>0</v>
      </c>
      <c r="AQ85" s="301">
        <f>'Parenting Challenge Outputs'!AK7</f>
        <v>0</v>
      </c>
      <c r="AR85" s="301">
        <f>'Parenting Challenge Outputs'!AN7</f>
        <v>0</v>
      </c>
      <c r="AS85" s="301">
        <f>'Parenting Challenge Outputs'!AL7</f>
        <v>0</v>
      </c>
      <c r="AT85" s="301">
        <f>'Parenting Challenge Outputs'!AM7</f>
        <v>0</v>
      </c>
      <c r="AU85" s="301">
        <f>'Parenting Challenge Outputs'!AO7</f>
        <v>0</v>
      </c>
      <c r="AV85" s="301">
        <f>'Parenting Challenge Outputs'!AP7</f>
        <v>0</v>
      </c>
      <c r="AX85" s="301">
        <f>'Parenting Challenge Outputs'!AR7</f>
        <v>0</v>
      </c>
      <c r="AY85" s="301">
        <f>'Parenting Challenge Outputs'!AS7</f>
        <v>0</v>
      </c>
      <c r="AZ85" s="301">
        <f>'Parenting Challenge Outputs'!AV7</f>
        <v>0</v>
      </c>
      <c r="BA85" s="301">
        <f>'Parenting Challenge Outputs'!AT7</f>
        <v>0</v>
      </c>
      <c r="BB85" s="301">
        <f>'Parenting Challenge Outputs'!AU7</f>
        <v>0</v>
      </c>
      <c r="BC85" s="301">
        <f>'Parenting Challenge Outputs'!AW7</f>
        <v>0</v>
      </c>
      <c r="BD85" s="301">
        <f>'Parenting Challenge Outputs'!AX7</f>
        <v>0</v>
      </c>
      <c r="BF85" s="301">
        <f>'Parenting Challenge Outputs'!AZ7</f>
        <v>0</v>
      </c>
      <c r="BG85" s="301">
        <f>'Parenting Challenge Outputs'!BA7</f>
        <v>0</v>
      </c>
      <c r="BH85" s="301">
        <f>'Parenting Challenge Outputs'!BD7</f>
        <v>0</v>
      </c>
      <c r="BI85" s="301">
        <f>'Parenting Challenge Outputs'!BB7</f>
        <v>0</v>
      </c>
      <c r="BJ85" s="301">
        <f>'Parenting Challenge Outputs'!BC7</f>
        <v>0</v>
      </c>
      <c r="BK85" s="301">
        <f>'Parenting Challenge Outputs'!BE7</f>
        <v>0</v>
      </c>
      <c r="BL85" s="301">
        <f>'Parenting Challenge Outputs'!BF7</f>
        <v>0</v>
      </c>
    </row>
    <row r="86" spans="1:64" s="302" customFormat="1" ht="39" x14ac:dyDescent="0.25">
      <c r="A86" s="25"/>
      <c r="B86" s="350"/>
      <c r="C86" s="233"/>
      <c r="D86" s="218" t="s">
        <v>218</v>
      </c>
      <c r="E86" s="218" t="s">
        <v>215</v>
      </c>
      <c r="F86" s="353" t="s">
        <v>39</v>
      </c>
      <c r="G86" s="225"/>
      <c r="H86" s="472"/>
      <c r="I86" s="225"/>
      <c r="J86" s="301">
        <f>'Parenting Challenge Outputs'!D8</f>
        <v>0</v>
      </c>
      <c r="K86" s="301">
        <f>'Parenting Challenge Outputs'!E8</f>
        <v>0</v>
      </c>
      <c r="L86" s="301">
        <f>'Parenting Challenge Outputs'!H8</f>
        <v>0</v>
      </c>
      <c r="M86" s="301">
        <f>'Parenting Challenge Outputs'!F8</f>
        <v>0</v>
      </c>
      <c r="N86" s="301">
        <f>'Parenting Challenge Outputs'!G8</f>
        <v>0</v>
      </c>
      <c r="O86" s="301">
        <f>'Parenting Challenge Outputs'!I8</f>
        <v>0</v>
      </c>
      <c r="P86" s="301">
        <f>'Parenting Challenge Outputs'!J8</f>
        <v>0</v>
      </c>
      <c r="R86" s="301">
        <f>'Parenting Challenge Outputs'!L8</f>
        <v>0</v>
      </c>
      <c r="S86" s="301">
        <f>'Parenting Challenge Outputs'!M8</f>
        <v>0</v>
      </c>
      <c r="T86" s="301">
        <f>'Parenting Challenge Outputs'!P8</f>
        <v>0</v>
      </c>
      <c r="U86" s="301">
        <f>'Parenting Challenge Outputs'!N8</f>
        <v>0</v>
      </c>
      <c r="V86" s="301">
        <f>'Parenting Challenge Outputs'!O8</f>
        <v>0</v>
      </c>
      <c r="W86" s="301">
        <f>'Parenting Challenge Outputs'!Q8</f>
        <v>0</v>
      </c>
      <c r="X86" s="301">
        <f>'Parenting Challenge Outputs'!R8</f>
        <v>0</v>
      </c>
      <c r="Z86" s="301">
        <f>'Parenting Challenge Outputs'!T8</f>
        <v>0</v>
      </c>
      <c r="AA86" s="301">
        <f>'Parenting Challenge Outputs'!U8</f>
        <v>0</v>
      </c>
      <c r="AB86" s="301">
        <f>'Parenting Challenge Outputs'!X8</f>
        <v>0</v>
      </c>
      <c r="AC86" s="301">
        <f>'Parenting Challenge Outputs'!V8</f>
        <v>0</v>
      </c>
      <c r="AD86" s="301">
        <f>'Parenting Challenge Outputs'!W8</f>
        <v>0</v>
      </c>
      <c r="AE86" s="301">
        <f>'Parenting Challenge Outputs'!Y8</f>
        <v>0</v>
      </c>
      <c r="AF86" s="301">
        <f>'Parenting Challenge Outputs'!Z8</f>
        <v>0</v>
      </c>
      <c r="AH86" s="301">
        <f>'Parenting Challenge Outputs'!AB8</f>
        <v>0</v>
      </c>
      <c r="AI86" s="301">
        <f>'Parenting Challenge Outputs'!AC8</f>
        <v>0</v>
      </c>
      <c r="AJ86" s="301">
        <f>'Parenting Challenge Outputs'!AF8</f>
        <v>0</v>
      </c>
      <c r="AK86" s="301">
        <f>'Parenting Challenge Outputs'!AD8</f>
        <v>0</v>
      </c>
      <c r="AL86" s="301">
        <f>'Parenting Challenge Outputs'!AE8</f>
        <v>0</v>
      </c>
      <c r="AM86" s="301">
        <f>'Parenting Challenge Outputs'!AG8</f>
        <v>0</v>
      </c>
      <c r="AN86" s="301">
        <f>'Parenting Challenge Outputs'!AH8</f>
        <v>0</v>
      </c>
      <c r="AP86" s="301">
        <f>'Parenting Challenge Outputs'!AJ8</f>
        <v>0</v>
      </c>
      <c r="AQ86" s="301">
        <f>'Parenting Challenge Outputs'!AK8</f>
        <v>0</v>
      </c>
      <c r="AR86" s="301">
        <f>'Parenting Challenge Outputs'!AN8</f>
        <v>0</v>
      </c>
      <c r="AS86" s="301">
        <f>'Parenting Challenge Outputs'!AL8</f>
        <v>0</v>
      </c>
      <c r="AT86" s="301">
        <f>'Parenting Challenge Outputs'!AM8</f>
        <v>0</v>
      </c>
      <c r="AU86" s="301">
        <f>'Parenting Challenge Outputs'!AO8</f>
        <v>0</v>
      </c>
      <c r="AV86" s="301">
        <f>'Parenting Challenge Outputs'!AP8</f>
        <v>0</v>
      </c>
      <c r="AX86" s="301">
        <f>'Parenting Challenge Outputs'!AR8</f>
        <v>0</v>
      </c>
      <c r="AY86" s="301">
        <f>'Parenting Challenge Outputs'!AS8</f>
        <v>0</v>
      </c>
      <c r="AZ86" s="301">
        <f>'Parenting Challenge Outputs'!AV8</f>
        <v>0</v>
      </c>
      <c r="BA86" s="301">
        <f>'Parenting Challenge Outputs'!AT8</f>
        <v>0</v>
      </c>
      <c r="BB86" s="301">
        <f>'Parenting Challenge Outputs'!AU8</f>
        <v>0</v>
      </c>
      <c r="BC86" s="301">
        <f>'Parenting Challenge Outputs'!AW8</f>
        <v>0</v>
      </c>
      <c r="BD86" s="301">
        <f>'Parenting Challenge Outputs'!AX8</f>
        <v>0</v>
      </c>
      <c r="BF86" s="301">
        <f>'Parenting Challenge Outputs'!AZ8</f>
        <v>0</v>
      </c>
      <c r="BG86" s="301">
        <f>'Parenting Challenge Outputs'!BA8</f>
        <v>0</v>
      </c>
      <c r="BH86" s="301">
        <f>'Parenting Challenge Outputs'!BD8</f>
        <v>0</v>
      </c>
      <c r="BI86" s="301">
        <f>'Parenting Challenge Outputs'!BB8</f>
        <v>0</v>
      </c>
      <c r="BJ86" s="301">
        <f>'Parenting Challenge Outputs'!BC8</f>
        <v>0</v>
      </c>
      <c r="BK86" s="301">
        <f>'Parenting Challenge Outputs'!BE8</f>
        <v>0</v>
      </c>
      <c r="BL86" s="301">
        <f>'Parenting Challenge Outputs'!BF8</f>
        <v>0</v>
      </c>
    </row>
    <row r="87" spans="1:64" s="302" customFormat="1" ht="39" x14ac:dyDescent="0.25">
      <c r="A87" s="25"/>
      <c r="B87" s="350"/>
      <c r="C87" s="233"/>
      <c r="D87" s="114" t="s">
        <v>219</v>
      </c>
      <c r="E87" s="218" t="s">
        <v>215</v>
      </c>
      <c r="F87" s="353" t="s">
        <v>39</v>
      </c>
      <c r="G87" s="225"/>
      <c r="H87" s="472"/>
      <c r="I87" s="225"/>
      <c r="J87" s="301">
        <f>'Parenting Challenge Outputs'!D9</f>
        <v>0</v>
      </c>
      <c r="K87" s="301">
        <f>'Parenting Challenge Outputs'!E9</f>
        <v>0</v>
      </c>
      <c r="L87" s="379"/>
      <c r="M87" s="379"/>
      <c r="N87" s="379"/>
      <c r="O87" s="379"/>
      <c r="P87" s="424"/>
      <c r="R87" s="301">
        <f>'Parenting Challenge Outputs'!L9</f>
        <v>0</v>
      </c>
      <c r="S87" s="301">
        <f>'Parenting Challenge Outputs'!M9</f>
        <v>0</v>
      </c>
      <c r="T87" s="379"/>
      <c r="U87" s="379"/>
      <c r="V87" s="379"/>
      <c r="W87" s="379"/>
      <c r="X87" s="424"/>
      <c r="Z87" s="301">
        <f>'Parenting Challenge Outputs'!T9</f>
        <v>0</v>
      </c>
      <c r="AA87" s="301">
        <f>'Parenting Challenge Outputs'!U9</f>
        <v>0</v>
      </c>
      <c r="AB87" s="379"/>
      <c r="AC87" s="379"/>
      <c r="AD87" s="379"/>
      <c r="AE87" s="379"/>
      <c r="AF87" s="424"/>
      <c r="AH87" s="301">
        <f>'Parenting Challenge Outputs'!AB9</f>
        <v>0</v>
      </c>
      <c r="AI87" s="301">
        <f>'Parenting Challenge Outputs'!AC9</f>
        <v>0</v>
      </c>
      <c r="AJ87" s="379"/>
      <c r="AK87" s="379"/>
      <c r="AL87" s="379"/>
      <c r="AM87" s="379"/>
      <c r="AN87" s="424"/>
      <c r="AP87" s="301">
        <f>'Parenting Challenge Outputs'!AJ9</f>
        <v>0</v>
      </c>
      <c r="AQ87" s="301">
        <f>'Parenting Challenge Outputs'!AK9</f>
        <v>0</v>
      </c>
      <c r="AR87" s="379"/>
      <c r="AS87" s="379"/>
      <c r="AT87" s="379"/>
      <c r="AU87" s="379"/>
      <c r="AV87" s="424"/>
      <c r="AX87" s="301">
        <f>'Parenting Challenge Outputs'!AR9</f>
        <v>0</v>
      </c>
      <c r="AY87" s="301">
        <f>'Parenting Challenge Outputs'!AS9</f>
        <v>0</v>
      </c>
      <c r="AZ87" s="379"/>
      <c r="BA87" s="379"/>
      <c r="BB87" s="379"/>
      <c r="BC87" s="379"/>
      <c r="BD87" s="424"/>
      <c r="BF87" s="301">
        <f>'Parenting Challenge Outputs'!AZ9</f>
        <v>0</v>
      </c>
      <c r="BG87" s="301">
        <f>'Parenting Challenge Outputs'!BA9</f>
        <v>0</v>
      </c>
      <c r="BH87" s="379"/>
      <c r="BI87" s="379"/>
      <c r="BJ87" s="379"/>
      <c r="BK87" s="379"/>
      <c r="BL87" s="424"/>
    </row>
    <row r="88" spans="1:64" s="302" customFormat="1" ht="39" x14ac:dyDescent="0.25">
      <c r="A88" s="25"/>
      <c r="B88" s="350"/>
      <c r="C88" s="233"/>
      <c r="D88" s="280" t="s">
        <v>220</v>
      </c>
      <c r="E88" s="218" t="s">
        <v>215</v>
      </c>
      <c r="F88" s="353" t="s">
        <v>39</v>
      </c>
      <c r="G88" s="225"/>
      <c r="H88" s="472"/>
      <c r="I88" s="225"/>
      <c r="J88" s="301">
        <f>'Parenting Challenge Outputs'!D10</f>
        <v>0</v>
      </c>
      <c r="K88" s="301">
        <f>'Parenting Challenge Outputs'!E10</f>
        <v>0</v>
      </c>
      <c r="L88" s="301">
        <f>'Parenting Challenge Outputs'!H10</f>
        <v>0</v>
      </c>
      <c r="M88" s="301">
        <f>'Parenting Challenge Outputs'!F10</f>
        <v>0</v>
      </c>
      <c r="N88" s="301">
        <f>'Parenting Challenge Outputs'!G10</f>
        <v>0</v>
      </c>
      <c r="O88" s="301">
        <f>'Parenting Challenge Outputs'!I10</f>
        <v>0</v>
      </c>
      <c r="P88" s="301">
        <f>'Parenting Challenge Outputs'!J10</f>
        <v>0</v>
      </c>
      <c r="R88" s="301">
        <f>'Parenting Challenge Outputs'!L10</f>
        <v>0</v>
      </c>
      <c r="S88" s="301">
        <f>'Parenting Challenge Outputs'!M10</f>
        <v>0</v>
      </c>
      <c r="T88" s="301">
        <f>'Parenting Challenge Outputs'!P10</f>
        <v>0</v>
      </c>
      <c r="U88" s="301">
        <f>'Parenting Challenge Outputs'!N10</f>
        <v>0</v>
      </c>
      <c r="V88" s="301">
        <f>'Parenting Challenge Outputs'!O10</f>
        <v>0</v>
      </c>
      <c r="W88" s="301">
        <f>'Parenting Challenge Outputs'!Q10</f>
        <v>0</v>
      </c>
      <c r="X88" s="301">
        <f>'Parenting Challenge Outputs'!R10</f>
        <v>0</v>
      </c>
      <c r="Z88" s="301">
        <f>'Parenting Challenge Outputs'!T10</f>
        <v>0</v>
      </c>
      <c r="AA88" s="301">
        <f>'Parenting Challenge Outputs'!U10</f>
        <v>0</v>
      </c>
      <c r="AB88" s="301">
        <f>'Parenting Challenge Outputs'!X10</f>
        <v>0</v>
      </c>
      <c r="AC88" s="301">
        <f>'Parenting Challenge Outputs'!V10</f>
        <v>0</v>
      </c>
      <c r="AD88" s="301">
        <f>'Parenting Challenge Outputs'!W10</f>
        <v>0</v>
      </c>
      <c r="AE88" s="301">
        <f>'Parenting Challenge Outputs'!Y10</f>
        <v>0</v>
      </c>
      <c r="AF88" s="301">
        <f>'Parenting Challenge Outputs'!Z10</f>
        <v>0</v>
      </c>
      <c r="AH88" s="301">
        <f>'Parenting Challenge Outputs'!AB10</f>
        <v>0</v>
      </c>
      <c r="AI88" s="301">
        <f>'Parenting Challenge Outputs'!AC10</f>
        <v>0</v>
      </c>
      <c r="AJ88" s="301">
        <f>'Parenting Challenge Outputs'!AF10</f>
        <v>0</v>
      </c>
      <c r="AK88" s="301">
        <f>'Parenting Challenge Outputs'!AD10</f>
        <v>0</v>
      </c>
      <c r="AL88" s="301">
        <f>'Parenting Challenge Outputs'!AE10</f>
        <v>0</v>
      </c>
      <c r="AM88" s="301">
        <f>'Parenting Challenge Outputs'!AG10</f>
        <v>0</v>
      </c>
      <c r="AN88" s="301">
        <f>'Parenting Challenge Outputs'!AH10</f>
        <v>0</v>
      </c>
      <c r="AP88" s="301">
        <f>'Parenting Challenge Outputs'!AJ10</f>
        <v>0</v>
      </c>
      <c r="AQ88" s="301">
        <f>'Parenting Challenge Outputs'!AK10</f>
        <v>0</v>
      </c>
      <c r="AR88" s="301">
        <f>'Parenting Challenge Outputs'!AN10</f>
        <v>0</v>
      </c>
      <c r="AS88" s="301">
        <f>'Parenting Challenge Outputs'!AL10</f>
        <v>0</v>
      </c>
      <c r="AT88" s="301">
        <f>'Parenting Challenge Outputs'!AM10</f>
        <v>0</v>
      </c>
      <c r="AU88" s="301">
        <f>'Parenting Challenge Outputs'!AO10</f>
        <v>0</v>
      </c>
      <c r="AV88" s="301">
        <f>'Parenting Challenge Outputs'!AP10</f>
        <v>0</v>
      </c>
      <c r="AX88" s="301">
        <f>'Parenting Challenge Outputs'!AR10</f>
        <v>0</v>
      </c>
      <c r="AY88" s="301">
        <f>'Parenting Challenge Outputs'!AS10</f>
        <v>0</v>
      </c>
      <c r="AZ88" s="301">
        <f>'Parenting Challenge Outputs'!AV10</f>
        <v>0</v>
      </c>
      <c r="BA88" s="301">
        <f>'Parenting Challenge Outputs'!AT10</f>
        <v>0</v>
      </c>
      <c r="BB88" s="301">
        <f>'Parenting Challenge Outputs'!AU10</f>
        <v>0</v>
      </c>
      <c r="BC88" s="301">
        <f>'Parenting Challenge Outputs'!AW10</f>
        <v>0</v>
      </c>
      <c r="BD88" s="301">
        <f>'Parenting Challenge Outputs'!AX10</f>
        <v>0</v>
      </c>
      <c r="BF88" s="301">
        <f>'Parenting Challenge Outputs'!AZ10</f>
        <v>0</v>
      </c>
      <c r="BG88" s="301">
        <f>'Parenting Challenge Outputs'!BA10</f>
        <v>0</v>
      </c>
      <c r="BH88" s="301">
        <f>'Parenting Challenge Outputs'!BD10</f>
        <v>0</v>
      </c>
      <c r="BI88" s="301">
        <f>'Parenting Challenge Outputs'!BB10</f>
        <v>0</v>
      </c>
      <c r="BJ88" s="301">
        <f>'Parenting Challenge Outputs'!BC10</f>
        <v>0</v>
      </c>
      <c r="BK88" s="301">
        <f>'Parenting Challenge Outputs'!BE10</f>
        <v>0</v>
      </c>
      <c r="BL88" s="301">
        <f>'Parenting Challenge Outputs'!BF10</f>
        <v>0</v>
      </c>
    </row>
    <row r="89" spans="1:64" s="302" customFormat="1" ht="19.5" x14ac:dyDescent="0.25">
      <c r="A89" s="25"/>
      <c r="B89" s="350"/>
      <c r="C89" s="233"/>
      <c r="D89" s="280" t="s">
        <v>221</v>
      </c>
      <c r="E89" s="218" t="s">
        <v>215</v>
      </c>
      <c r="F89" s="353" t="s">
        <v>39</v>
      </c>
      <c r="G89" s="228"/>
      <c r="H89" s="472"/>
      <c r="I89" s="228"/>
      <c r="J89" s="409"/>
      <c r="K89" s="301" t="str">
        <f>'Parenting Challenge Outputs'!E11</f>
        <v/>
      </c>
      <c r="L89" s="301" t="str">
        <f>'Parenting Challenge Outputs'!H11</f>
        <v/>
      </c>
      <c r="M89" s="301" t="str">
        <f>'Parenting Challenge Outputs'!F11</f>
        <v/>
      </c>
      <c r="N89" s="301" t="str">
        <f>'Parenting Challenge Outputs'!G11</f>
        <v/>
      </c>
      <c r="O89" s="301" t="str">
        <f>'Parenting Challenge Outputs'!I11</f>
        <v/>
      </c>
      <c r="P89" s="301" t="str">
        <f>'Parenting Challenge Outputs'!J11</f>
        <v/>
      </c>
      <c r="R89" s="409"/>
      <c r="S89" s="301" t="str">
        <f>'Parenting Challenge Outputs'!M11</f>
        <v/>
      </c>
      <c r="T89" s="301" t="str">
        <f>'Parenting Challenge Outputs'!P11</f>
        <v/>
      </c>
      <c r="U89" s="301" t="str">
        <f>'Parenting Challenge Outputs'!N11</f>
        <v/>
      </c>
      <c r="V89" s="301" t="str">
        <f>'Parenting Challenge Outputs'!O11</f>
        <v/>
      </c>
      <c r="W89" s="301" t="str">
        <f>'Parenting Challenge Outputs'!Q11</f>
        <v/>
      </c>
      <c r="X89" s="301" t="str">
        <f>'Parenting Challenge Outputs'!R11</f>
        <v/>
      </c>
      <c r="Z89" s="409"/>
      <c r="AA89" s="301" t="str">
        <f>'Parenting Challenge Outputs'!U11</f>
        <v/>
      </c>
      <c r="AB89" s="391" t="str">
        <f>'Parenting Challenge Outputs'!AF11</f>
        <v/>
      </c>
      <c r="AC89" s="391" t="str">
        <f>'Parenting Challenge Outputs'!AD11</f>
        <v/>
      </c>
      <c r="AD89" s="391" t="str">
        <f>'Parenting Challenge Outputs'!AE11</f>
        <v/>
      </c>
      <c r="AE89" s="391" t="str">
        <f>'Parenting Challenge Outputs'!AG11</f>
        <v/>
      </c>
      <c r="AF89" s="391" t="str">
        <f>'Parenting Challenge Outputs'!AH11</f>
        <v/>
      </c>
      <c r="AH89" s="409"/>
      <c r="AI89" s="301" t="str">
        <f>'Parenting Challenge Outputs'!AC11</f>
        <v/>
      </c>
      <c r="AJ89" s="391" t="str">
        <f>'Parenting Challenge Outputs'!AN11</f>
        <v/>
      </c>
      <c r="AK89" s="391" t="str">
        <f>'Parenting Challenge Outputs'!AL11</f>
        <v/>
      </c>
      <c r="AL89" s="391" t="str">
        <f>'Parenting Challenge Outputs'!AM11</f>
        <v/>
      </c>
      <c r="AM89" s="391" t="str">
        <f>'Parenting Challenge Outputs'!AO11</f>
        <v/>
      </c>
      <c r="AN89" s="391" t="str">
        <f>'Parenting Challenge Outputs'!AP11</f>
        <v/>
      </c>
      <c r="AP89" s="409"/>
      <c r="AQ89" s="301" t="str">
        <f>'Parenting Challenge Outputs'!AK11</f>
        <v/>
      </c>
      <c r="AR89" s="301" t="str">
        <f>'Parenting Challenge Outputs'!AN11</f>
        <v/>
      </c>
      <c r="AS89" s="301" t="str">
        <f>'Parenting Challenge Outputs'!AL11</f>
        <v/>
      </c>
      <c r="AT89" s="301" t="str">
        <f>'Parenting Challenge Outputs'!AM11</f>
        <v/>
      </c>
      <c r="AU89" s="301" t="str">
        <f>'Parenting Challenge Outputs'!AO11</f>
        <v/>
      </c>
      <c r="AV89" s="301" t="str">
        <f>'Parenting Challenge Outputs'!AP11</f>
        <v/>
      </c>
      <c r="AX89" s="409"/>
      <c r="AY89" s="301" t="str">
        <f>'Parenting Challenge Outputs'!AS11</f>
        <v/>
      </c>
      <c r="AZ89" s="301" t="str">
        <f>'Parenting Challenge Outputs'!AV11</f>
        <v/>
      </c>
      <c r="BA89" s="301" t="str">
        <f>'Parenting Challenge Outputs'!AT11</f>
        <v/>
      </c>
      <c r="BB89" s="301" t="str">
        <f>'Parenting Challenge Outputs'!AU11</f>
        <v/>
      </c>
      <c r="BC89" s="301" t="str">
        <f>'Parenting Challenge Outputs'!AW11</f>
        <v/>
      </c>
      <c r="BD89" s="301" t="str">
        <f>'Parenting Challenge Outputs'!AX11</f>
        <v/>
      </c>
      <c r="BF89" s="409"/>
      <c r="BG89" s="301" t="str">
        <f>'Parenting Challenge Outputs'!BA11</f>
        <v/>
      </c>
      <c r="BH89" s="301" t="str">
        <f>'Parenting Challenge Outputs'!BD11</f>
        <v/>
      </c>
      <c r="BI89" s="301" t="str">
        <f>'Parenting Challenge Outputs'!BB11</f>
        <v/>
      </c>
      <c r="BJ89" s="301" t="str">
        <f>'Parenting Challenge Outputs'!BC11</f>
        <v/>
      </c>
      <c r="BK89" s="301" t="str">
        <f>'Parenting Challenge Outputs'!BE11</f>
        <v/>
      </c>
      <c r="BL89" s="301" t="str">
        <f>'Parenting Challenge Outputs'!BF11</f>
        <v/>
      </c>
    </row>
    <row r="90" spans="1:64" s="302" customFormat="1" ht="39" x14ac:dyDescent="0.25">
      <c r="A90" s="25"/>
      <c r="B90" s="350"/>
      <c r="C90" s="233"/>
      <c r="D90" s="218" t="s">
        <v>753</v>
      </c>
      <c r="E90" s="67" t="s">
        <v>186</v>
      </c>
      <c r="F90" s="354" t="s">
        <v>41</v>
      </c>
      <c r="G90" s="224"/>
      <c r="H90" s="470">
        <f>'Parenting practices Report'!D7</f>
        <v>0</v>
      </c>
      <c r="I90" s="224"/>
      <c r="J90" s="409"/>
      <c r="K90" s="476">
        <f>'Parenting practices Report'!E7</f>
        <v>0</v>
      </c>
      <c r="L90" s="379"/>
      <c r="M90" s="379"/>
      <c r="N90" s="379"/>
      <c r="O90" s="379"/>
      <c r="P90" s="424"/>
      <c r="R90" s="409"/>
      <c r="S90" s="379"/>
      <c r="T90" s="379"/>
      <c r="U90" s="379"/>
      <c r="V90" s="379"/>
      <c r="W90" s="379"/>
      <c r="X90" s="424"/>
      <c r="Z90" s="409"/>
      <c r="AA90" s="476">
        <f>'Parenting practices Report'!F7</f>
        <v>0</v>
      </c>
      <c r="AB90" s="379"/>
      <c r="AC90" s="379"/>
      <c r="AD90" s="379"/>
      <c r="AE90" s="379"/>
      <c r="AF90" s="424"/>
      <c r="AH90" s="409"/>
      <c r="AI90" s="379"/>
      <c r="AJ90" s="379"/>
      <c r="AK90" s="379"/>
      <c r="AL90" s="379"/>
      <c r="AM90" s="379"/>
      <c r="AN90" s="424"/>
      <c r="AP90" s="409"/>
      <c r="AQ90" s="476">
        <f>'Parenting practices Report'!G7</f>
        <v>0</v>
      </c>
      <c r="AR90" s="379"/>
      <c r="AS90" s="379"/>
      <c r="AT90" s="379"/>
      <c r="AU90" s="379"/>
      <c r="AV90" s="424"/>
      <c r="AX90" s="409"/>
      <c r="AY90" s="379"/>
      <c r="AZ90" s="379"/>
      <c r="BA90" s="379"/>
      <c r="BB90" s="379"/>
      <c r="BC90" s="379"/>
      <c r="BD90" s="424"/>
      <c r="BF90" s="409"/>
      <c r="BG90" s="476">
        <f>'Parenting practices Report'!H7</f>
        <v>0</v>
      </c>
      <c r="BH90" s="379"/>
      <c r="BI90" s="379"/>
      <c r="BJ90" s="379"/>
      <c r="BK90" s="379"/>
      <c r="BL90" s="424"/>
    </row>
    <row r="91" spans="1:64" s="302" customFormat="1" ht="36" customHeight="1" x14ac:dyDescent="0.25">
      <c r="A91" s="25"/>
      <c r="B91" s="350"/>
      <c r="C91" s="233"/>
      <c r="D91" s="218" t="s">
        <v>754</v>
      </c>
      <c r="E91" s="67" t="s">
        <v>186</v>
      </c>
      <c r="F91" s="354" t="s">
        <v>41</v>
      </c>
      <c r="G91" s="228"/>
      <c r="H91" s="470">
        <f>'Parenting practices Report'!D10</f>
        <v>0</v>
      </c>
      <c r="I91" s="228"/>
      <c r="J91" s="409"/>
      <c r="K91" s="476">
        <f>'Parenting practices Report'!E10</f>
        <v>0</v>
      </c>
      <c r="L91" s="379"/>
      <c r="M91" s="379"/>
      <c r="N91" s="379"/>
      <c r="O91" s="379"/>
      <c r="P91" s="424"/>
      <c r="R91" s="409"/>
      <c r="S91" s="379"/>
      <c r="T91" s="379"/>
      <c r="U91" s="379"/>
      <c r="V91" s="379"/>
      <c r="W91" s="379"/>
      <c r="X91" s="424"/>
      <c r="Z91" s="409"/>
      <c r="AA91" s="476">
        <f>'Parenting practices Report'!F10</f>
        <v>0</v>
      </c>
      <c r="AB91" s="379"/>
      <c r="AC91" s="379"/>
      <c r="AD91" s="379"/>
      <c r="AE91" s="379"/>
      <c r="AF91" s="424"/>
      <c r="AH91" s="409"/>
      <c r="AI91" s="379"/>
      <c r="AJ91" s="379"/>
      <c r="AK91" s="379"/>
      <c r="AL91" s="379"/>
      <c r="AM91" s="379"/>
      <c r="AN91" s="424"/>
      <c r="AP91" s="409"/>
      <c r="AQ91" s="476">
        <f>'Parenting practices Report'!G10</f>
        <v>0</v>
      </c>
      <c r="AR91" s="379"/>
      <c r="AS91" s="379"/>
      <c r="AT91" s="379"/>
      <c r="AU91" s="379"/>
      <c r="AV91" s="424"/>
      <c r="AX91" s="409"/>
      <c r="AY91" s="379"/>
      <c r="AZ91" s="379"/>
      <c r="BA91" s="379"/>
      <c r="BB91" s="379"/>
      <c r="BC91" s="379"/>
      <c r="BD91" s="424"/>
      <c r="BF91" s="409"/>
      <c r="BG91" s="476">
        <f>'Parenting practices Report'!H10</f>
        <v>0</v>
      </c>
      <c r="BH91" s="379"/>
      <c r="BI91" s="379"/>
      <c r="BJ91" s="379"/>
      <c r="BK91" s="379"/>
      <c r="BL91" s="424"/>
    </row>
    <row r="92" spans="1:64" s="302" customFormat="1" ht="58.5" x14ac:dyDescent="0.25">
      <c r="A92" s="25"/>
      <c r="B92" s="350"/>
      <c r="C92" s="233"/>
      <c r="D92" s="218" t="s">
        <v>755</v>
      </c>
      <c r="E92" s="67" t="s">
        <v>186</v>
      </c>
      <c r="F92" s="354" t="s">
        <v>41</v>
      </c>
      <c r="G92" s="224"/>
      <c r="H92" s="470">
        <f>'Parenting practices Report'!D11</f>
        <v>0</v>
      </c>
      <c r="I92" s="224"/>
      <c r="J92" s="409"/>
      <c r="K92" s="476">
        <f>'Parenting practices Report'!E11</f>
        <v>0</v>
      </c>
      <c r="L92" s="379"/>
      <c r="M92" s="379"/>
      <c r="N92" s="379"/>
      <c r="O92" s="379"/>
      <c r="P92" s="424"/>
      <c r="R92" s="409"/>
      <c r="S92" s="379"/>
      <c r="T92" s="379"/>
      <c r="U92" s="379"/>
      <c r="V92" s="379"/>
      <c r="W92" s="379"/>
      <c r="X92" s="424"/>
      <c r="Z92" s="409"/>
      <c r="AA92" s="476">
        <f>'Parenting practices Report'!F11</f>
        <v>0</v>
      </c>
      <c r="AB92" s="379"/>
      <c r="AC92" s="379"/>
      <c r="AD92" s="379"/>
      <c r="AE92" s="379"/>
      <c r="AF92" s="424"/>
      <c r="AH92" s="409"/>
      <c r="AI92" s="379"/>
      <c r="AJ92" s="379"/>
      <c r="AK92" s="379"/>
      <c r="AL92" s="379"/>
      <c r="AM92" s="379"/>
      <c r="AN92" s="424"/>
      <c r="AP92" s="409"/>
      <c r="AQ92" s="476">
        <f>'Parenting practices Report'!G11</f>
        <v>0</v>
      </c>
      <c r="AR92" s="379"/>
      <c r="AS92" s="379"/>
      <c r="AT92" s="379"/>
      <c r="AU92" s="379"/>
      <c r="AV92" s="424"/>
      <c r="AX92" s="409"/>
      <c r="AY92" s="379"/>
      <c r="AZ92" s="379"/>
      <c r="BA92" s="379"/>
      <c r="BB92" s="379"/>
      <c r="BC92" s="379"/>
      <c r="BD92" s="424"/>
      <c r="BF92" s="409"/>
      <c r="BG92" s="476">
        <f>'Parenting practices Report'!H11</f>
        <v>0</v>
      </c>
      <c r="BH92" s="379"/>
      <c r="BI92" s="379"/>
      <c r="BJ92" s="379"/>
      <c r="BK92" s="379"/>
      <c r="BL92" s="424"/>
    </row>
    <row r="93" spans="1:64" s="302" customFormat="1" ht="58.5" x14ac:dyDescent="0.25">
      <c r="A93" s="25"/>
      <c r="B93" s="350"/>
      <c r="C93" s="216"/>
      <c r="D93" s="218" t="s">
        <v>757</v>
      </c>
      <c r="E93" s="67" t="s">
        <v>186</v>
      </c>
      <c r="F93" s="354" t="s">
        <v>41</v>
      </c>
      <c r="G93" s="224"/>
      <c r="H93" s="470">
        <f>'Parenting practices Report'!D12</f>
        <v>0</v>
      </c>
      <c r="I93" s="224"/>
      <c r="J93" s="409"/>
      <c r="K93" s="476">
        <f>'Parenting practices Report'!E12</f>
        <v>0</v>
      </c>
      <c r="L93" s="379"/>
      <c r="M93" s="379"/>
      <c r="N93" s="379"/>
      <c r="O93" s="379"/>
      <c r="P93" s="424"/>
      <c r="R93" s="409"/>
      <c r="S93" s="379"/>
      <c r="T93" s="379"/>
      <c r="U93" s="379"/>
      <c r="V93" s="379"/>
      <c r="W93" s="379"/>
      <c r="X93" s="424"/>
      <c r="Z93" s="409"/>
      <c r="AA93" s="476">
        <f>'Parenting practices Report'!F12</f>
        <v>0</v>
      </c>
      <c r="AB93" s="379"/>
      <c r="AC93" s="379"/>
      <c r="AD93" s="379"/>
      <c r="AE93" s="379"/>
      <c r="AF93" s="424"/>
      <c r="AH93" s="409"/>
      <c r="AI93" s="379"/>
      <c r="AJ93" s="379"/>
      <c r="AK93" s="379"/>
      <c r="AL93" s="379"/>
      <c r="AM93" s="379"/>
      <c r="AN93" s="424"/>
      <c r="AP93" s="409"/>
      <c r="AQ93" s="476">
        <f>'Parenting practices Report'!G12</f>
        <v>0</v>
      </c>
      <c r="AR93" s="379"/>
      <c r="AS93" s="379"/>
      <c r="AT93" s="379"/>
      <c r="AU93" s="379"/>
      <c r="AV93" s="424"/>
      <c r="AX93" s="409"/>
      <c r="AY93" s="379"/>
      <c r="AZ93" s="379"/>
      <c r="BA93" s="379"/>
      <c r="BB93" s="379"/>
      <c r="BC93" s="379"/>
      <c r="BD93" s="424"/>
      <c r="BF93" s="409"/>
      <c r="BG93" s="476">
        <f>'Parenting practices Report'!H12</f>
        <v>0</v>
      </c>
      <c r="BH93" s="379"/>
      <c r="BI93" s="379"/>
      <c r="BJ93" s="379"/>
      <c r="BK93" s="379"/>
      <c r="BL93" s="424"/>
    </row>
    <row r="94" spans="1:64" s="302" customFormat="1" ht="58.5" x14ac:dyDescent="0.25">
      <c r="A94" s="25"/>
      <c r="B94" s="355" t="s">
        <v>222</v>
      </c>
      <c r="C94" s="259" t="s">
        <v>223</v>
      </c>
      <c r="D94" s="22" t="s">
        <v>224</v>
      </c>
      <c r="E94" s="42" t="s">
        <v>186</v>
      </c>
      <c r="F94" s="150" t="s">
        <v>41</v>
      </c>
      <c r="G94" s="224"/>
      <c r="H94" s="470">
        <f>'Parenting practices Report'!D5</f>
        <v>0</v>
      </c>
      <c r="I94" s="224"/>
      <c r="J94" s="409"/>
      <c r="K94" s="476">
        <f>'Parenting practices Report'!E5</f>
        <v>0</v>
      </c>
      <c r="L94" s="379"/>
      <c r="M94" s="379"/>
      <c r="N94" s="379"/>
      <c r="O94" s="379"/>
      <c r="P94" s="424"/>
      <c r="R94" s="409"/>
      <c r="S94" s="379"/>
      <c r="T94" s="379"/>
      <c r="U94" s="379"/>
      <c r="V94" s="379"/>
      <c r="W94" s="379"/>
      <c r="X94" s="424"/>
      <c r="Z94" s="409"/>
      <c r="AA94" s="476">
        <f>'Parenting practices Report'!F5</f>
        <v>0</v>
      </c>
      <c r="AB94" s="379"/>
      <c r="AC94" s="379"/>
      <c r="AD94" s="379"/>
      <c r="AE94" s="379"/>
      <c r="AF94" s="424"/>
      <c r="AH94" s="409"/>
      <c r="AI94" s="379"/>
      <c r="AJ94" s="379"/>
      <c r="AK94" s="379"/>
      <c r="AL94" s="379"/>
      <c r="AM94" s="379"/>
      <c r="AN94" s="424"/>
      <c r="AP94" s="409"/>
      <c r="AQ94" s="476">
        <f>'Parenting practices Report'!G5</f>
        <v>0</v>
      </c>
      <c r="AR94" s="379"/>
      <c r="AS94" s="379"/>
      <c r="AT94" s="379"/>
      <c r="AU94" s="379"/>
      <c r="AV94" s="424"/>
      <c r="AX94" s="409"/>
      <c r="AY94" s="379"/>
      <c r="AZ94" s="379"/>
      <c r="BA94" s="379"/>
      <c r="BB94" s="379"/>
      <c r="BC94" s="379"/>
      <c r="BD94" s="424"/>
      <c r="BF94" s="409"/>
      <c r="BG94" s="476">
        <f>'Parenting practices Report'!H5</f>
        <v>0</v>
      </c>
      <c r="BH94" s="379"/>
      <c r="BI94" s="379"/>
      <c r="BJ94" s="379"/>
      <c r="BK94" s="379"/>
      <c r="BL94" s="424"/>
    </row>
    <row r="95" spans="1:64" s="302" customFormat="1" ht="58.5" x14ac:dyDescent="0.25">
      <c r="A95" s="25"/>
      <c r="B95" s="96"/>
      <c r="C95" s="83"/>
      <c r="D95" s="22" t="s">
        <v>756</v>
      </c>
      <c r="E95" s="42" t="s">
        <v>186</v>
      </c>
      <c r="F95" s="150" t="s">
        <v>41</v>
      </c>
      <c r="G95" s="224"/>
      <c r="H95" s="470">
        <f>'Parenting practices Report'!D8</f>
        <v>0</v>
      </c>
      <c r="I95" s="224"/>
      <c r="J95" s="409"/>
      <c r="K95" s="476">
        <f>'Parenting practices Report'!E8</f>
        <v>0</v>
      </c>
      <c r="L95" s="379"/>
      <c r="M95" s="379"/>
      <c r="N95" s="379"/>
      <c r="O95" s="379"/>
      <c r="P95" s="424"/>
      <c r="R95" s="409"/>
      <c r="S95" s="379"/>
      <c r="T95" s="379"/>
      <c r="U95" s="379"/>
      <c r="V95" s="379"/>
      <c r="W95" s="379"/>
      <c r="X95" s="424"/>
      <c r="Z95" s="409"/>
      <c r="AA95" s="476">
        <f>'Parenting practices Report'!F8</f>
        <v>0</v>
      </c>
      <c r="AB95" s="379"/>
      <c r="AC95" s="379"/>
      <c r="AD95" s="379"/>
      <c r="AE95" s="379"/>
      <c r="AF95" s="424"/>
      <c r="AH95" s="409"/>
      <c r="AI95" s="379"/>
      <c r="AJ95" s="379"/>
      <c r="AK95" s="379"/>
      <c r="AL95" s="379"/>
      <c r="AM95" s="379"/>
      <c r="AN95" s="424"/>
      <c r="AP95" s="409"/>
      <c r="AQ95" s="476">
        <f>'Parenting practices Report'!G8</f>
        <v>0</v>
      </c>
      <c r="AR95" s="379"/>
      <c r="AS95" s="379"/>
      <c r="AT95" s="379"/>
      <c r="AU95" s="379"/>
      <c r="AV95" s="424"/>
      <c r="AX95" s="409"/>
      <c r="AY95" s="379"/>
      <c r="AZ95" s="379"/>
      <c r="BA95" s="379"/>
      <c r="BB95" s="379"/>
      <c r="BC95" s="379"/>
      <c r="BD95" s="424"/>
      <c r="BF95" s="409"/>
      <c r="BG95" s="476">
        <f>'Parenting practices Report'!H8</f>
        <v>0</v>
      </c>
      <c r="BH95" s="379"/>
      <c r="BI95" s="379"/>
      <c r="BJ95" s="379"/>
      <c r="BK95" s="379"/>
      <c r="BL95" s="424"/>
    </row>
    <row r="96" spans="1:64" s="302" customFormat="1" ht="39" x14ac:dyDescent="0.25">
      <c r="A96" s="25"/>
      <c r="B96" s="96"/>
      <c r="C96" s="83"/>
      <c r="D96" s="22" t="s">
        <v>225</v>
      </c>
      <c r="E96" s="42" t="s">
        <v>86</v>
      </c>
      <c r="F96" s="150" t="s">
        <v>41</v>
      </c>
      <c r="G96" s="224"/>
      <c r="H96" s="470">
        <f>'Child Wellbeing Meas. Data'!D11</f>
        <v>0</v>
      </c>
      <c r="I96" s="224"/>
      <c r="J96" s="409"/>
      <c r="K96" s="301">
        <f>'Child Wellbeing Meas. Data'!$E$11</f>
        <v>0</v>
      </c>
      <c r="L96" s="379"/>
      <c r="M96" s="379"/>
      <c r="N96" s="379"/>
      <c r="O96" s="379"/>
      <c r="P96" s="424"/>
      <c r="R96" s="409"/>
      <c r="S96" s="301">
        <f>'Child Wellbeing Meas. Data'!$E$11</f>
        <v>0</v>
      </c>
      <c r="T96" s="379"/>
      <c r="U96" s="379"/>
      <c r="V96" s="379"/>
      <c r="W96" s="379"/>
      <c r="X96" s="424"/>
      <c r="Z96" s="409"/>
      <c r="AA96" s="301">
        <f>'Child Wellbeing Meas. Data'!$E$11</f>
        <v>0</v>
      </c>
      <c r="AB96" s="379"/>
      <c r="AC96" s="379"/>
      <c r="AD96" s="379"/>
      <c r="AE96" s="379"/>
      <c r="AF96" s="424"/>
      <c r="AH96" s="409"/>
      <c r="AI96" s="301">
        <f>'Child Wellbeing Meas. Data'!$E$11</f>
        <v>0</v>
      </c>
      <c r="AJ96" s="379"/>
      <c r="AK96" s="379"/>
      <c r="AL96" s="379"/>
      <c r="AM96" s="379"/>
      <c r="AN96" s="424"/>
      <c r="AP96" s="409"/>
      <c r="AQ96" s="301">
        <f>'Child Wellbeing Meas. Data'!$E$11</f>
        <v>0</v>
      </c>
      <c r="AR96" s="379"/>
      <c r="AS96" s="379"/>
      <c r="AT96" s="379"/>
      <c r="AU96" s="379"/>
      <c r="AV96" s="424"/>
      <c r="AX96" s="409"/>
      <c r="AY96" s="301">
        <f>'Child Wellbeing Meas. Data'!$E$11</f>
        <v>0</v>
      </c>
      <c r="AZ96" s="379"/>
      <c r="BA96" s="379"/>
      <c r="BB96" s="379"/>
      <c r="BC96" s="379"/>
      <c r="BD96" s="424"/>
      <c r="BF96" s="409"/>
      <c r="BG96" s="301">
        <f>'Child Wellbeing Meas. Data'!$E$11</f>
        <v>0</v>
      </c>
      <c r="BH96" s="379"/>
      <c r="BI96" s="379"/>
      <c r="BJ96" s="379"/>
      <c r="BK96" s="379"/>
      <c r="BL96" s="424"/>
    </row>
    <row r="97" spans="1:64" s="302" customFormat="1" ht="39" x14ac:dyDescent="0.25">
      <c r="A97" s="25"/>
      <c r="B97" s="4" t="s">
        <v>226</v>
      </c>
      <c r="C97" s="5" t="s">
        <v>227</v>
      </c>
      <c r="D97" s="19" t="s">
        <v>228</v>
      </c>
      <c r="E97" s="19" t="s">
        <v>228</v>
      </c>
      <c r="F97" s="44" t="s">
        <v>39</v>
      </c>
      <c r="G97" s="224"/>
      <c r="H97" s="473"/>
      <c r="I97" s="224"/>
      <c r="J97" s="409"/>
      <c r="K97" s="379"/>
      <c r="L97" s="379"/>
      <c r="M97" s="379"/>
      <c r="N97" s="379"/>
      <c r="O97" s="379"/>
      <c r="P97" s="424"/>
      <c r="R97" s="409"/>
      <c r="S97" s="379"/>
      <c r="T97" s="379"/>
      <c r="U97" s="379"/>
      <c r="V97" s="379"/>
      <c r="W97" s="379"/>
      <c r="X97" s="424"/>
      <c r="Z97" s="409"/>
      <c r="AA97" s="379"/>
      <c r="AB97" s="379"/>
      <c r="AC97" s="379"/>
      <c r="AD97" s="379"/>
      <c r="AE97" s="379"/>
      <c r="AF97" s="424"/>
      <c r="AH97" s="409"/>
      <c r="AI97" s="379"/>
      <c r="AJ97" s="379"/>
      <c r="AK97" s="379"/>
      <c r="AL97" s="379"/>
      <c r="AM97" s="379"/>
      <c r="AN97" s="424"/>
      <c r="AP97" s="409"/>
      <c r="AQ97" s="379"/>
      <c r="AR97" s="379"/>
      <c r="AS97" s="379"/>
      <c r="AT97" s="379"/>
      <c r="AU97" s="379"/>
      <c r="AV97" s="424"/>
      <c r="AX97" s="409"/>
      <c r="AY97" s="379"/>
      <c r="AZ97" s="379"/>
      <c r="BA97" s="379"/>
      <c r="BB97" s="379"/>
      <c r="BC97" s="379"/>
      <c r="BD97" s="424"/>
      <c r="BF97" s="409"/>
      <c r="BG97" s="379"/>
      <c r="BH97" s="379"/>
      <c r="BI97" s="379"/>
      <c r="BJ97" s="379"/>
      <c r="BK97" s="379"/>
      <c r="BL97" s="424"/>
    </row>
    <row r="98" spans="1:64" s="302" customFormat="1" ht="39" x14ac:dyDescent="0.25">
      <c r="A98" s="25"/>
      <c r="B98" s="382" t="s">
        <v>229</v>
      </c>
      <c r="C98" s="384" t="s">
        <v>230</v>
      </c>
      <c r="D98" s="17" t="s">
        <v>85</v>
      </c>
      <c r="E98" s="66" t="s">
        <v>86</v>
      </c>
      <c r="F98" s="18" t="s">
        <v>41</v>
      </c>
      <c r="G98" s="224"/>
      <c r="H98" s="470">
        <f>'Child Wellbeing Meas. Data'!D10</f>
        <v>0</v>
      </c>
      <c r="I98" s="224"/>
      <c r="J98" s="409"/>
      <c r="K98" s="301">
        <f>'Child Wellbeing Meas. Data'!$E$10</f>
        <v>0</v>
      </c>
      <c r="L98" s="379"/>
      <c r="M98" s="379"/>
      <c r="N98" s="379"/>
      <c r="O98" s="379"/>
      <c r="P98" s="424"/>
      <c r="R98" s="409"/>
      <c r="S98" s="301">
        <f>'Child Wellbeing Meas. Data'!$E$10</f>
        <v>0</v>
      </c>
      <c r="T98" s="379"/>
      <c r="U98" s="379"/>
      <c r="V98" s="379"/>
      <c r="W98" s="379"/>
      <c r="X98" s="424"/>
      <c r="Z98" s="409"/>
      <c r="AA98" s="301">
        <f>'Child Wellbeing Meas. Data'!$E$10</f>
        <v>0</v>
      </c>
      <c r="AB98" s="379"/>
      <c r="AC98" s="379"/>
      <c r="AD98" s="379"/>
      <c r="AE98" s="379"/>
      <c r="AF98" s="424"/>
      <c r="AH98" s="409"/>
      <c r="AI98" s="301">
        <f>'Child Wellbeing Meas. Data'!$E$10</f>
        <v>0</v>
      </c>
      <c r="AJ98" s="379"/>
      <c r="AK98" s="379"/>
      <c r="AL98" s="379"/>
      <c r="AM98" s="379"/>
      <c r="AN98" s="424"/>
      <c r="AP98" s="409"/>
      <c r="AQ98" s="301">
        <f>'Child Wellbeing Meas. Data'!$E$10</f>
        <v>0</v>
      </c>
      <c r="AR98" s="379"/>
      <c r="AS98" s="379"/>
      <c r="AT98" s="379"/>
      <c r="AU98" s="379"/>
      <c r="AV98" s="424"/>
      <c r="AX98" s="409"/>
      <c r="AY98" s="301">
        <f>'Child Wellbeing Meas. Data'!$E$10</f>
        <v>0</v>
      </c>
      <c r="AZ98" s="379"/>
      <c r="BA98" s="379"/>
      <c r="BB98" s="379"/>
      <c r="BC98" s="379"/>
      <c r="BD98" s="424"/>
      <c r="BF98" s="409"/>
      <c r="BG98" s="301">
        <f>'Child Wellbeing Meas. Data'!$E$10</f>
        <v>0</v>
      </c>
      <c r="BH98" s="379"/>
      <c r="BI98" s="379"/>
      <c r="BJ98" s="379"/>
      <c r="BK98" s="379"/>
      <c r="BL98" s="424"/>
    </row>
    <row r="99" spans="1:64" s="302" customFormat="1" ht="39" x14ac:dyDescent="0.25">
      <c r="A99" s="25"/>
      <c r="B99" s="381"/>
      <c r="C99" s="383"/>
      <c r="D99" s="17" t="s">
        <v>231</v>
      </c>
      <c r="E99" s="66" t="s">
        <v>86</v>
      </c>
      <c r="F99" s="18" t="s">
        <v>41</v>
      </c>
      <c r="G99" s="224"/>
      <c r="H99" s="470">
        <f>'Child Wellbeing Meas. Data'!D13</f>
        <v>0</v>
      </c>
      <c r="I99" s="224"/>
      <c r="J99" s="409"/>
      <c r="K99" s="301">
        <f>'Child Wellbeing Meas. Data'!E13</f>
        <v>0</v>
      </c>
      <c r="L99" s="379"/>
      <c r="M99" s="379"/>
      <c r="N99" s="379"/>
      <c r="O99" s="379"/>
      <c r="P99" s="424"/>
      <c r="R99" s="409"/>
      <c r="S99" s="301">
        <f>'Child Wellbeing Meas. Data'!M13</f>
        <v>0</v>
      </c>
      <c r="T99" s="379"/>
      <c r="U99" s="379"/>
      <c r="V99" s="379"/>
      <c r="W99" s="379"/>
      <c r="X99" s="424"/>
      <c r="Z99" s="409"/>
      <c r="AA99" s="301">
        <f>'Child Wellbeing Meas. Data'!U13</f>
        <v>0</v>
      </c>
      <c r="AB99" s="379"/>
      <c r="AC99" s="379"/>
      <c r="AD99" s="379"/>
      <c r="AE99" s="379"/>
      <c r="AF99" s="424"/>
      <c r="AH99" s="409"/>
      <c r="AI99" s="301">
        <f>'Child Wellbeing Meas. Data'!AC13</f>
        <v>0</v>
      </c>
      <c r="AJ99" s="379"/>
      <c r="AK99" s="379"/>
      <c r="AL99" s="379"/>
      <c r="AM99" s="379"/>
      <c r="AN99" s="424"/>
      <c r="AP99" s="409"/>
      <c r="AQ99" s="301">
        <f>'Child Wellbeing Meas. Data'!AK13</f>
        <v>0</v>
      </c>
      <c r="AR99" s="379"/>
      <c r="AS99" s="379"/>
      <c r="AT99" s="379"/>
      <c r="AU99" s="379"/>
      <c r="AV99" s="424"/>
      <c r="AX99" s="409"/>
      <c r="AY99" s="301">
        <f>'Child Wellbeing Meas. Data'!AS13</f>
        <v>0</v>
      </c>
      <c r="AZ99" s="379"/>
      <c r="BA99" s="379"/>
      <c r="BB99" s="379"/>
      <c r="BC99" s="379"/>
      <c r="BD99" s="424"/>
      <c r="BF99" s="409"/>
      <c r="BG99" s="301">
        <f>'Child Wellbeing Meas. Data'!BA13</f>
        <v>0</v>
      </c>
      <c r="BH99" s="379"/>
      <c r="BI99" s="379"/>
      <c r="BJ99" s="379"/>
      <c r="BK99" s="379"/>
      <c r="BL99" s="424"/>
    </row>
    <row r="100" spans="1:64" s="302" customFormat="1" ht="19.5" x14ac:dyDescent="0.25">
      <c r="A100" s="25"/>
      <c r="B100" s="294" t="s">
        <v>232</v>
      </c>
      <c r="C100" s="295" t="s">
        <v>233</v>
      </c>
      <c r="D100" s="208" t="s">
        <v>234</v>
      </c>
      <c r="E100" s="208" t="s">
        <v>47</v>
      </c>
      <c r="F100" s="356" t="s">
        <v>41</v>
      </c>
      <c r="G100" s="228"/>
      <c r="H100" s="470">
        <f>'ECDC Report'!D4</f>
        <v>0</v>
      </c>
      <c r="I100" s="228"/>
      <c r="J100" s="409"/>
      <c r="K100" s="301">
        <f>'ECDC Report'!E4</f>
        <v>0</v>
      </c>
      <c r="L100" s="409"/>
      <c r="M100" s="379"/>
      <c r="N100" s="379"/>
      <c r="O100" s="379"/>
      <c r="P100" s="424"/>
      <c r="R100" s="409"/>
      <c r="S100" s="301">
        <f>'ECDC Report'!F4</f>
        <v>0</v>
      </c>
      <c r="T100" s="409"/>
      <c r="U100" s="379"/>
      <c r="V100" s="379"/>
      <c r="W100" s="379"/>
      <c r="X100" s="424"/>
      <c r="Z100" s="409"/>
      <c r="AA100" s="301">
        <f>'ECDC Report'!G4</f>
        <v>0</v>
      </c>
      <c r="AB100" s="409"/>
      <c r="AC100" s="379"/>
      <c r="AD100" s="379"/>
      <c r="AE100" s="379"/>
      <c r="AF100" s="424"/>
      <c r="AH100" s="409"/>
      <c r="AI100" s="301">
        <f>'ECDC Report'!H4</f>
        <v>0</v>
      </c>
      <c r="AJ100" s="409"/>
      <c r="AK100" s="379"/>
      <c r="AL100" s="379"/>
      <c r="AM100" s="379"/>
      <c r="AN100" s="424"/>
      <c r="AP100" s="409"/>
      <c r="AQ100" s="301">
        <f>'ECDC Report'!I4</f>
        <v>0</v>
      </c>
      <c r="AR100" s="409"/>
      <c r="AS100" s="379"/>
      <c r="AT100" s="379"/>
      <c r="AU100" s="379"/>
      <c r="AV100" s="424"/>
      <c r="AX100" s="409"/>
      <c r="AY100" s="301">
        <f>'ECDC Report'!J4</f>
        <v>0</v>
      </c>
      <c r="AZ100" s="409"/>
      <c r="BA100" s="379"/>
      <c r="BB100" s="379"/>
      <c r="BC100" s="379"/>
      <c r="BD100" s="424"/>
      <c r="BF100" s="409"/>
      <c r="BG100" s="301">
        <f>'ECDC Report'!K4</f>
        <v>0</v>
      </c>
      <c r="BH100" s="409"/>
      <c r="BI100" s="379"/>
      <c r="BJ100" s="379"/>
      <c r="BK100" s="379"/>
      <c r="BL100" s="424"/>
    </row>
    <row r="101" spans="1:64" s="302" customFormat="1" ht="18.75" customHeight="1" x14ac:dyDescent="0.25">
      <c r="A101" s="25"/>
      <c r="B101" s="357"/>
      <c r="C101" s="233"/>
      <c r="D101" s="208" t="s">
        <v>235</v>
      </c>
      <c r="E101" s="208" t="s">
        <v>823</v>
      </c>
      <c r="F101" s="356" t="s">
        <v>39</v>
      </c>
      <c r="G101" s="228"/>
      <c r="H101" s="472"/>
      <c r="I101" s="228"/>
      <c r="J101" s="301">
        <f>Outputs!E38</f>
        <v>0</v>
      </c>
      <c r="K101" s="301">
        <f>Outputs!F38</f>
        <v>0</v>
      </c>
      <c r="L101" s="301">
        <f>Outputs!I38</f>
        <v>0</v>
      </c>
      <c r="M101" s="301">
        <f>Outputs!G38</f>
        <v>0</v>
      </c>
      <c r="N101" s="301">
        <f>Outputs!H38</f>
        <v>0</v>
      </c>
      <c r="O101" s="301">
        <f>Outputs!J38</f>
        <v>0</v>
      </c>
      <c r="P101" s="301">
        <f>Outputs!K38</f>
        <v>0</v>
      </c>
      <c r="R101" s="301">
        <f>Outputs!M38</f>
        <v>0</v>
      </c>
      <c r="S101" s="301">
        <f>Outputs!N38</f>
        <v>0</v>
      </c>
      <c r="T101" s="301">
        <f>Outputs!Q38</f>
        <v>0</v>
      </c>
      <c r="U101" s="301">
        <f>Outputs!O38</f>
        <v>0</v>
      </c>
      <c r="V101" s="301">
        <f>Outputs!P38</f>
        <v>0</v>
      </c>
      <c r="W101" s="301">
        <f>Outputs!R38</f>
        <v>0</v>
      </c>
      <c r="X101" s="301">
        <f>Outputs!S38</f>
        <v>0</v>
      </c>
      <c r="Z101" s="301">
        <f>Outputs!U38</f>
        <v>0</v>
      </c>
      <c r="AA101" s="301">
        <f>Outputs!V38</f>
        <v>0</v>
      </c>
      <c r="AB101" s="301">
        <f>Outputs!Y38</f>
        <v>0</v>
      </c>
      <c r="AC101" s="301">
        <f>Outputs!W38</f>
        <v>0</v>
      </c>
      <c r="AD101" s="301">
        <f>Outputs!X38</f>
        <v>0</v>
      </c>
      <c r="AE101" s="301">
        <f>Outputs!Z38</f>
        <v>0</v>
      </c>
      <c r="AF101" s="301">
        <f>Outputs!AA38</f>
        <v>0</v>
      </c>
      <c r="AH101" s="301">
        <f>Outputs!AC38</f>
        <v>0</v>
      </c>
      <c r="AI101" s="301">
        <f>Outputs!AD38</f>
        <v>0</v>
      </c>
      <c r="AJ101" s="301">
        <f>Outputs!AG38</f>
        <v>0</v>
      </c>
      <c r="AK101" s="301">
        <f>Outputs!AE38</f>
        <v>0</v>
      </c>
      <c r="AL101" s="301">
        <f>Outputs!AF38</f>
        <v>0</v>
      </c>
      <c r="AM101" s="301">
        <f>Outputs!AH38</f>
        <v>0</v>
      </c>
      <c r="AN101" s="301">
        <f>Outputs!AI38</f>
        <v>0</v>
      </c>
      <c r="AP101" s="301">
        <f>Outputs!AK38</f>
        <v>0</v>
      </c>
      <c r="AQ101" s="301">
        <f>Outputs!AL38</f>
        <v>0</v>
      </c>
      <c r="AR101" s="301">
        <f>Outputs!AO38</f>
        <v>0</v>
      </c>
      <c r="AS101" s="301">
        <f>Outputs!AM38</f>
        <v>0</v>
      </c>
      <c r="AT101" s="301">
        <f>Outputs!AN38</f>
        <v>0</v>
      </c>
      <c r="AU101" s="301">
        <f>Outputs!AP38</f>
        <v>0</v>
      </c>
      <c r="AV101" s="301">
        <f>Outputs!AQ38</f>
        <v>0</v>
      </c>
      <c r="AX101" s="301">
        <f>Outputs!AS38</f>
        <v>0</v>
      </c>
      <c r="AY101" s="301">
        <f>Outputs!AT38</f>
        <v>0</v>
      </c>
      <c r="AZ101" s="301">
        <f>Outputs!AW38</f>
        <v>0</v>
      </c>
      <c r="BA101" s="301">
        <f>Outputs!AU38</f>
        <v>0</v>
      </c>
      <c r="BB101" s="301">
        <f>Outputs!AV38</f>
        <v>0</v>
      </c>
      <c r="BC101" s="301">
        <f>Outputs!AX38</f>
        <v>0</v>
      </c>
      <c r="BD101" s="301">
        <f>Outputs!AY38</f>
        <v>0</v>
      </c>
      <c r="BF101" s="301">
        <f>Outputs!BA38</f>
        <v>0</v>
      </c>
      <c r="BG101" s="301">
        <f>Outputs!BB38</f>
        <v>0</v>
      </c>
      <c r="BH101" s="301">
        <f>Outputs!BE38</f>
        <v>0</v>
      </c>
      <c r="BI101" s="301">
        <f>Outputs!BC38</f>
        <v>0</v>
      </c>
      <c r="BJ101" s="301">
        <f>Outputs!BD38</f>
        <v>0</v>
      </c>
      <c r="BK101" s="301">
        <f>Outputs!BF38</f>
        <v>0</v>
      </c>
      <c r="BL101" s="301">
        <f>Outputs!BG38</f>
        <v>0</v>
      </c>
    </row>
    <row r="102" spans="1:64" s="302" customFormat="1" ht="39" x14ac:dyDescent="0.25">
      <c r="A102" s="25"/>
      <c r="B102" s="30" t="s">
        <v>236</v>
      </c>
      <c r="C102" s="31" t="s">
        <v>237</v>
      </c>
      <c r="D102" s="5" t="s">
        <v>238</v>
      </c>
      <c r="E102" s="70" t="s">
        <v>823</v>
      </c>
      <c r="F102" s="6" t="s">
        <v>39</v>
      </c>
      <c r="G102" s="228"/>
      <c r="H102" s="472"/>
      <c r="I102" s="228"/>
      <c r="J102" s="301">
        <f>Outputs!E34</f>
        <v>0</v>
      </c>
      <c r="K102" s="301">
        <f>Outputs!F34</f>
        <v>0</v>
      </c>
      <c r="L102" s="409"/>
      <c r="M102" s="379"/>
      <c r="N102" s="379"/>
      <c r="O102" s="379"/>
      <c r="P102" s="424"/>
      <c r="R102" s="301">
        <f>Outputs!M34</f>
        <v>0</v>
      </c>
      <c r="S102" s="301">
        <f>Outputs!N34</f>
        <v>0</v>
      </c>
      <c r="T102" s="409"/>
      <c r="U102" s="379"/>
      <c r="V102" s="379"/>
      <c r="W102" s="379"/>
      <c r="X102" s="424"/>
      <c r="Z102" s="301">
        <f>Outputs!U34</f>
        <v>0</v>
      </c>
      <c r="AA102" s="301">
        <f>Outputs!V34</f>
        <v>0</v>
      </c>
      <c r="AB102" s="409"/>
      <c r="AC102" s="379"/>
      <c r="AD102" s="379"/>
      <c r="AE102" s="379"/>
      <c r="AF102" s="424"/>
      <c r="AH102" s="301">
        <f>Outputs!AC34</f>
        <v>0</v>
      </c>
      <c r="AI102" s="301">
        <f>Outputs!AD34</f>
        <v>0</v>
      </c>
      <c r="AJ102" s="409"/>
      <c r="AK102" s="379"/>
      <c r="AL102" s="379"/>
      <c r="AM102" s="379"/>
      <c r="AN102" s="424"/>
      <c r="AP102" s="301">
        <f>Outputs!AK34</f>
        <v>0</v>
      </c>
      <c r="AQ102" s="301">
        <f>Outputs!AL34</f>
        <v>0</v>
      </c>
      <c r="AR102" s="409"/>
      <c r="AS102" s="379"/>
      <c r="AT102" s="379"/>
      <c r="AU102" s="379"/>
      <c r="AV102" s="424"/>
      <c r="AX102" s="301">
        <f>Outputs!AS34</f>
        <v>0</v>
      </c>
      <c r="AY102" s="301">
        <f>Outputs!AT34</f>
        <v>0</v>
      </c>
      <c r="AZ102" s="409"/>
      <c r="BA102" s="379"/>
      <c r="BB102" s="379"/>
      <c r="BC102" s="379"/>
      <c r="BD102" s="424"/>
      <c r="BF102" s="301">
        <f>Outputs!BA34</f>
        <v>0</v>
      </c>
      <c r="BG102" s="301">
        <f>Outputs!BB34</f>
        <v>0</v>
      </c>
      <c r="BH102" s="409"/>
      <c r="BI102" s="379"/>
      <c r="BJ102" s="379"/>
      <c r="BK102" s="379"/>
      <c r="BL102" s="424"/>
    </row>
    <row r="103" spans="1:64" s="302" customFormat="1" ht="39" x14ac:dyDescent="0.25">
      <c r="A103" s="25"/>
      <c r="B103" s="357"/>
      <c r="C103" s="74"/>
      <c r="D103" s="5" t="s">
        <v>239</v>
      </c>
      <c r="E103" s="70" t="s">
        <v>823</v>
      </c>
      <c r="F103" s="6" t="s">
        <v>39</v>
      </c>
      <c r="G103" s="228"/>
      <c r="H103" s="472"/>
      <c r="I103" s="228"/>
      <c r="J103" s="301">
        <f>Outputs!E35</f>
        <v>0</v>
      </c>
      <c r="K103" s="301">
        <f>Outputs!F35</f>
        <v>0</v>
      </c>
      <c r="L103" s="409"/>
      <c r="M103" s="379"/>
      <c r="N103" s="379"/>
      <c r="O103" s="379"/>
      <c r="P103" s="424"/>
      <c r="R103" s="301">
        <f>Outputs!M35</f>
        <v>0</v>
      </c>
      <c r="S103" s="301">
        <f>Outputs!N35</f>
        <v>0</v>
      </c>
      <c r="T103" s="409"/>
      <c r="U103" s="379"/>
      <c r="V103" s="379"/>
      <c r="W103" s="379"/>
      <c r="X103" s="424"/>
      <c r="Z103" s="301">
        <f>Outputs!U35</f>
        <v>0</v>
      </c>
      <c r="AA103" s="301">
        <f>Outputs!V35</f>
        <v>0</v>
      </c>
      <c r="AB103" s="409"/>
      <c r="AC103" s="379"/>
      <c r="AD103" s="379"/>
      <c r="AE103" s="379"/>
      <c r="AF103" s="424"/>
      <c r="AH103" s="301">
        <f>Outputs!AC35</f>
        <v>0</v>
      </c>
      <c r="AI103" s="301">
        <f>Outputs!AD35</f>
        <v>0</v>
      </c>
      <c r="AJ103" s="409"/>
      <c r="AK103" s="379"/>
      <c r="AL103" s="379"/>
      <c r="AM103" s="379"/>
      <c r="AN103" s="424"/>
      <c r="AP103" s="301">
        <f>Outputs!AK35</f>
        <v>0</v>
      </c>
      <c r="AQ103" s="301">
        <f>Outputs!AL35</f>
        <v>0</v>
      </c>
      <c r="AR103" s="409"/>
      <c r="AS103" s="379"/>
      <c r="AT103" s="379"/>
      <c r="AU103" s="379"/>
      <c r="AV103" s="424"/>
      <c r="AX103" s="301">
        <f>Outputs!AS35</f>
        <v>0</v>
      </c>
      <c r="AY103" s="301">
        <f>Outputs!AT35</f>
        <v>0</v>
      </c>
      <c r="AZ103" s="409"/>
      <c r="BA103" s="379"/>
      <c r="BB103" s="379"/>
      <c r="BC103" s="379"/>
      <c r="BD103" s="424"/>
      <c r="BF103" s="301">
        <f>Outputs!BA35</f>
        <v>0</v>
      </c>
      <c r="BG103" s="301">
        <f>Outputs!BB35</f>
        <v>0</v>
      </c>
      <c r="BH103" s="409"/>
      <c r="BI103" s="379"/>
      <c r="BJ103" s="379"/>
      <c r="BK103" s="379"/>
      <c r="BL103" s="424"/>
    </row>
    <row r="104" spans="1:64" s="302" customFormat="1" ht="39" x14ac:dyDescent="0.25">
      <c r="A104" s="25"/>
      <c r="B104" s="357"/>
      <c r="C104" s="233"/>
      <c r="D104" s="5" t="s">
        <v>821</v>
      </c>
      <c r="E104" s="70" t="s">
        <v>823</v>
      </c>
      <c r="F104" s="6" t="s">
        <v>39</v>
      </c>
      <c r="G104" s="228"/>
      <c r="H104" s="472"/>
      <c r="I104" s="228"/>
      <c r="J104" s="301">
        <f>Outputs!E36</f>
        <v>0</v>
      </c>
      <c r="K104" s="301">
        <f>Outputs!F36</f>
        <v>0</v>
      </c>
      <c r="L104" s="409"/>
      <c r="M104" s="379"/>
      <c r="N104" s="379"/>
      <c r="O104" s="379"/>
      <c r="P104" s="424"/>
      <c r="R104" s="301">
        <f>Outputs!M36</f>
        <v>0</v>
      </c>
      <c r="S104" s="301">
        <f>Outputs!N36</f>
        <v>0</v>
      </c>
      <c r="T104" s="409"/>
      <c r="U104" s="379"/>
      <c r="V104" s="379"/>
      <c r="W104" s="379"/>
      <c r="X104" s="424"/>
      <c r="Z104" s="301">
        <f>Outputs!U36</f>
        <v>0</v>
      </c>
      <c r="AA104" s="301">
        <f>Outputs!V36</f>
        <v>0</v>
      </c>
      <c r="AB104" s="409"/>
      <c r="AC104" s="379"/>
      <c r="AD104" s="379"/>
      <c r="AE104" s="379"/>
      <c r="AF104" s="424"/>
      <c r="AH104" s="301">
        <f>Outputs!AC36</f>
        <v>0</v>
      </c>
      <c r="AI104" s="301">
        <f>Outputs!AD36</f>
        <v>0</v>
      </c>
      <c r="AJ104" s="409"/>
      <c r="AK104" s="379"/>
      <c r="AL104" s="379"/>
      <c r="AM104" s="379"/>
      <c r="AN104" s="424"/>
      <c r="AP104" s="301">
        <f>Outputs!AK36</f>
        <v>0</v>
      </c>
      <c r="AQ104" s="301">
        <f>Outputs!AL36</f>
        <v>0</v>
      </c>
      <c r="AR104" s="409"/>
      <c r="AS104" s="379"/>
      <c r="AT104" s="379"/>
      <c r="AU104" s="379"/>
      <c r="AV104" s="424"/>
      <c r="AX104" s="301">
        <f>Outputs!AS36</f>
        <v>0</v>
      </c>
      <c r="AY104" s="301">
        <f>Outputs!AT36</f>
        <v>0</v>
      </c>
      <c r="AZ104" s="409"/>
      <c r="BA104" s="379"/>
      <c r="BB104" s="379"/>
      <c r="BC104" s="379"/>
      <c r="BD104" s="424"/>
      <c r="BF104" s="301">
        <f>Outputs!BA36</f>
        <v>0</v>
      </c>
      <c r="BG104" s="301">
        <f>Outputs!BB36</f>
        <v>0</v>
      </c>
      <c r="BH104" s="409"/>
      <c r="BI104" s="379"/>
      <c r="BJ104" s="379"/>
      <c r="BK104" s="379"/>
      <c r="BL104" s="424"/>
    </row>
    <row r="105" spans="1:64" s="302" customFormat="1" ht="39" x14ac:dyDescent="0.25">
      <c r="A105" s="25"/>
      <c r="B105" s="357"/>
      <c r="C105" s="233"/>
      <c r="D105" s="5" t="s">
        <v>790</v>
      </c>
      <c r="E105" s="70" t="s">
        <v>823</v>
      </c>
      <c r="F105" s="6" t="s">
        <v>39</v>
      </c>
      <c r="G105" s="228"/>
      <c r="H105" s="472"/>
      <c r="I105" s="228"/>
      <c r="J105" s="301">
        <f>Outputs!E37</f>
        <v>0</v>
      </c>
      <c r="K105" s="301">
        <f>Outputs!F37</f>
        <v>0</v>
      </c>
      <c r="L105" s="301">
        <f>Outputs!I37</f>
        <v>0</v>
      </c>
      <c r="M105" s="301">
        <f>Outputs!G37</f>
        <v>0</v>
      </c>
      <c r="N105" s="301">
        <f>Outputs!H37</f>
        <v>0</v>
      </c>
      <c r="O105" s="301">
        <f>Outputs!J37</f>
        <v>0</v>
      </c>
      <c r="P105" s="301">
        <f>Outputs!K37</f>
        <v>0</v>
      </c>
      <c r="R105" s="301">
        <f>Outputs!M37</f>
        <v>0</v>
      </c>
      <c r="S105" s="301">
        <f>Outputs!N37</f>
        <v>0</v>
      </c>
      <c r="T105" s="301">
        <f>Outputs!Q37</f>
        <v>0</v>
      </c>
      <c r="U105" s="301">
        <f>Outputs!O37</f>
        <v>0</v>
      </c>
      <c r="V105" s="301">
        <f>Outputs!P37</f>
        <v>0</v>
      </c>
      <c r="W105" s="301">
        <f>Outputs!R37</f>
        <v>0</v>
      </c>
      <c r="X105" s="301">
        <f>Outputs!S37</f>
        <v>0</v>
      </c>
      <c r="Z105" s="301">
        <f>Outputs!U37</f>
        <v>0</v>
      </c>
      <c r="AA105" s="301">
        <f>Outputs!V37</f>
        <v>0</v>
      </c>
      <c r="AB105" s="301">
        <f>Outputs!Y37</f>
        <v>0</v>
      </c>
      <c r="AC105" s="301">
        <f>Outputs!W37</f>
        <v>0</v>
      </c>
      <c r="AD105" s="301">
        <f>Outputs!X37</f>
        <v>0</v>
      </c>
      <c r="AE105" s="301">
        <f>Outputs!Z37</f>
        <v>0</v>
      </c>
      <c r="AF105" s="301">
        <f>Outputs!AA37</f>
        <v>0</v>
      </c>
      <c r="AH105" s="301">
        <f>Outputs!AC37</f>
        <v>0</v>
      </c>
      <c r="AI105" s="301">
        <f>Outputs!AD37</f>
        <v>0</v>
      </c>
      <c r="AJ105" s="301">
        <f>Outputs!AG37</f>
        <v>0</v>
      </c>
      <c r="AK105" s="301">
        <f>Outputs!AE37</f>
        <v>0</v>
      </c>
      <c r="AL105" s="301">
        <f>Outputs!AF37</f>
        <v>0</v>
      </c>
      <c r="AM105" s="301">
        <f>Outputs!AH37</f>
        <v>0</v>
      </c>
      <c r="AN105" s="301">
        <f>Outputs!AI37</f>
        <v>0</v>
      </c>
      <c r="AP105" s="301">
        <f>Outputs!AK37</f>
        <v>0</v>
      </c>
      <c r="AQ105" s="301">
        <f>Outputs!AL37</f>
        <v>0</v>
      </c>
      <c r="AR105" s="301">
        <f>Outputs!AO37</f>
        <v>0</v>
      </c>
      <c r="AS105" s="301">
        <f>Outputs!AM37</f>
        <v>0</v>
      </c>
      <c r="AT105" s="301">
        <f>Outputs!AN37</f>
        <v>0</v>
      </c>
      <c r="AU105" s="301">
        <f>Outputs!AP37</f>
        <v>0</v>
      </c>
      <c r="AV105" s="301">
        <f>Outputs!AQ37</f>
        <v>0</v>
      </c>
      <c r="AX105" s="301">
        <f>Outputs!AS37</f>
        <v>0</v>
      </c>
      <c r="AY105" s="301">
        <f>Outputs!AT37</f>
        <v>0</v>
      </c>
      <c r="AZ105" s="301">
        <f>Outputs!AW37</f>
        <v>0</v>
      </c>
      <c r="BA105" s="301">
        <f>Outputs!AU37</f>
        <v>0</v>
      </c>
      <c r="BB105" s="301">
        <f>Outputs!AV37</f>
        <v>0</v>
      </c>
      <c r="BC105" s="301">
        <f>Outputs!AX37</f>
        <v>0</v>
      </c>
      <c r="BD105" s="301">
        <f>Outputs!AY37</f>
        <v>0</v>
      </c>
      <c r="BF105" s="301">
        <f>Outputs!BA37</f>
        <v>0</v>
      </c>
      <c r="BG105" s="301">
        <f>Outputs!BB37</f>
        <v>0</v>
      </c>
      <c r="BH105" s="301">
        <f>Outputs!BE37</f>
        <v>0</v>
      </c>
      <c r="BI105" s="301">
        <f>Outputs!BC37</f>
        <v>0</v>
      </c>
      <c r="BJ105" s="301">
        <f>Outputs!BD37</f>
        <v>0</v>
      </c>
      <c r="BK105" s="301">
        <f>Outputs!BF37</f>
        <v>0</v>
      </c>
      <c r="BL105" s="301">
        <f>Outputs!BG37</f>
        <v>0</v>
      </c>
    </row>
    <row r="106" spans="1:64" s="302" customFormat="1" ht="19.5" x14ac:dyDescent="0.25">
      <c r="A106" s="25"/>
      <c r="B106" s="357"/>
      <c r="C106" s="233"/>
      <c r="D106" s="5" t="s">
        <v>240</v>
      </c>
      <c r="E106" s="67" t="s">
        <v>47</v>
      </c>
      <c r="F106" s="6" t="s">
        <v>41</v>
      </c>
      <c r="G106" s="228"/>
      <c r="H106" s="470">
        <f>'ECDC Report'!D5</f>
        <v>0</v>
      </c>
      <c r="I106" s="228"/>
      <c r="J106" s="409"/>
      <c r="K106" s="301">
        <f>'ECDC Report'!E5</f>
        <v>0</v>
      </c>
      <c r="L106" s="409"/>
      <c r="M106" s="379"/>
      <c r="N106" s="379"/>
      <c r="O106" s="379"/>
      <c r="P106" s="424"/>
      <c r="R106" s="409"/>
      <c r="S106" s="301">
        <f>'ECDC Report'!F5</f>
        <v>0</v>
      </c>
      <c r="T106" s="409"/>
      <c r="U106" s="379"/>
      <c r="V106" s="379"/>
      <c r="W106" s="379"/>
      <c r="X106" s="424"/>
      <c r="Z106" s="409"/>
      <c r="AA106" s="301">
        <f>'ECDC Report'!G5</f>
        <v>0</v>
      </c>
      <c r="AB106" s="409"/>
      <c r="AC106" s="379"/>
      <c r="AD106" s="379"/>
      <c r="AE106" s="379"/>
      <c r="AF106" s="424"/>
      <c r="AH106" s="409"/>
      <c r="AI106" s="301">
        <f>'ECDC Report'!H5</f>
        <v>0</v>
      </c>
      <c r="AJ106" s="409"/>
      <c r="AK106" s="379"/>
      <c r="AL106" s="379"/>
      <c r="AM106" s="379"/>
      <c r="AN106" s="424"/>
      <c r="AP106" s="409"/>
      <c r="AQ106" s="301">
        <f>'ECDC Report'!I5</f>
        <v>0</v>
      </c>
      <c r="AR106" s="409"/>
      <c r="AS106" s="379"/>
      <c r="AT106" s="379"/>
      <c r="AU106" s="379"/>
      <c r="AV106" s="424"/>
      <c r="AX106" s="409"/>
      <c r="AY106" s="301">
        <f>'ECDC Report'!J5</f>
        <v>0</v>
      </c>
      <c r="AZ106" s="409"/>
      <c r="BA106" s="379"/>
      <c r="BB106" s="379"/>
      <c r="BC106" s="379"/>
      <c r="BD106" s="424"/>
      <c r="BF106" s="409"/>
      <c r="BG106" s="301">
        <f>'ECDC Report'!K5</f>
        <v>0</v>
      </c>
      <c r="BH106" s="409"/>
      <c r="BI106" s="379"/>
      <c r="BJ106" s="379"/>
      <c r="BK106" s="379"/>
      <c r="BL106" s="424"/>
    </row>
    <row r="107" spans="1:64" s="302" customFormat="1" ht="19.5" x14ac:dyDescent="0.25">
      <c r="A107" s="25"/>
      <c r="B107" s="357"/>
      <c r="C107" s="233"/>
      <c r="D107" s="5" t="s">
        <v>241</v>
      </c>
      <c r="E107" s="67" t="s">
        <v>47</v>
      </c>
      <c r="F107" s="6" t="s">
        <v>41</v>
      </c>
      <c r="G107" s="228"/>
      <c r="H107" s="470">
        <f>'ECDC Report'!D6</f>
        <v>0</v>
      </c>
      <c r="I107" s="228"/>
      <c r="J107" s="409"/>
      <c r="K107" s="301">
        <f>'ECDC Report'!E6</f>
        <v>0</v>
      </c>
      <c r="L107" s="409"/>
      <c r="M107" s="379"/>
      <c r="N107" s="379"/>
      <c r="O107" s="379"/>
      <c r="P107" s="424"/>
      <c r="R107" s="409"/>
      <c r="S107" s="301">
        <f>'ECDC Report'!F6</f>
        <v>0</v>
      </c>
      <c r="T107" s="409"/>
      <c r="U107" s="379"/>
      <c r="V107" s="379"/>
      <c r="W107" s="379"/>
      <c r="X107" s="424"/>
      <c r="Z107" s="409"/>
      <c r="AA107" s="301">
        <f>'ECDC Report'!G6</f>
        <v>0</v>
      </c>
      <c r="AB107" s="409"/>
      <c r="AC107" s="379"/>
      <c r="AD107" s="379"/>
      <c r="AE107" s="379"/>
      <c r="AF107" s="424"/>
      <c r="AH107" s="409"/>
      <c r="AI107" s="301">
        <f>'ECDC Report'!H6</f>
        <v>0</v>
      </c>
      <c r="AJ107" s="409"/>
      <c r="AK107" s="379"/>
      <c r="AL107" s="379"/>
      <c r="AM107" s="379"/>
      <c r="AN107" s="424"/>
      <c r="AP107" s="409"/>
      <c r="AQ107" s="301">
        <f>'ECDC Report'!I6</f>
        <v>0</v>
      </c>
      <c r="AR107" s="409"/>
      <c r="AS107" s="379"/>
      <c r="AT107" s="379"/>
      <c r="AU107" s="379"/>
      <c r="AV107" s="424"/>
      <c r="AX107" s="409"/>
      <c r="AY107" s="301">
        <f>'ECDC Report'!J6</f>
        <v>0</v>
      </c>
      <c r="AZ107" s="409"/>
      <c r="BA107" s="379"/>
      <c r="BB107" s="379"/>
      <c r="BC107" s="379"/>
      <c r="BD107" s="424"/>
      <c r="BF107" s="409"/>
      <c r="BG107" s="301">
        <f>'ECDC Report'!K6</f>
        <v>0</v>
      </c>
      <c r="BH107" s="409"/>
      <c r="BI107" s="379"/>
      <c r="BJ107" s="379"/>
      <c r="BK107" s="379"/>
      <c r="BL107" s="424"/>
    </row>
    <row r="108" spans="1:64" s="302" customFormat="1" ht="19.5" x14ac:dyDescent="0.25">
      <c r="A108" s="25"/>
      <c r="B108" s="357"/>
      <c r="C108" s="233"/>
      <c r="D108" s="5" t="s">
        <v>242</v>
      </c>
      <c r="E108" s="67" t="s">
        <v>47</v>
      </c>
      <c r="F108" s="6" t="s">
        <v>41</v>
      </c>
      <c r="G108" s="228"/>
      <c r="H108" s="470">
        <f>'ECDC Report'!D15</f>
        <v>0</v>
      </c>
      <c r="I108" s="228"/>
      <c r="J108" s="409"/>
      <c r="K108" s="301">
        <f>'ECDC Report'!E15</f>
        <v>0</v>
      </c>
      <c r="L108" s="409"/>
      <c r="M108" s="379"/>
      <c r="N108" s="379"/>
      <c r="O108" s="379"/>
      <c r="P108" s="424"/>
      <c r="R108" s="409"/>
      <c r="S108" s="301">
        <f>'ECDC Report'!F15</f>
        <v>0</v>
      </c>
      <c r="T108" s="409"/>
      <c r="U108" s="379"/>
      <c r="V108" s="379"/>
      <c r="W108" s="379"/>
      <c r="X108" s="424"/>
      <c r="Z108" s="409"/>
      <c r="AA108" s="301">
        <f>'ECDC Report'!G15</f>
        <v>0</v>
      </c>
      <c r="AB108" s="409"/>
      <c r="AC108" s="379"/>
      <c r="AD108" s="379"/>
      <c r="AE108" s="379"/>
      <c r="AF108" s="424"/>
      <c r="AH108" s="409"/>
      <c r="AI108" s="301">
        <f>'ECDC Report'!H15</f>
        <v>0</v>
      </c>
      <c r="AJ108" s="409"/>
      <c r="AK108" s="379"/>
      <c r="AL108" s="379"/>
      <c r="AM108" s="379"/>
      <c r="AN108" s="424"/>
      <c r="AP108" s="409"/>
      <c r="AQ108" s="301">
        <f>'ECDC Report'!I15</f>
        <v>0</v>
      </c>
      <c r="AR108" s="409"/>
      <c r="AS108" s="379"/>
      <c r="AT108" s="379"/>
      <c r="AU108" s="379"/>
      <c r="AV108" s="424"/>
      <c r="AX108" s="409"/>
      <c r="AY108" s="301">
        <f>'ECDC Report'!J15</f>
        <v>0</v>
      </c>
      <c r="AZ108" s="409"/>
      <c r="BA108" s="379"/>
      <c r="BB108" s="379"/>
      <c r="BC108" s="379"/>
      <c r="BD108" s="424"/>
      <c r="BF108" s="409"/>
      <c r="BG108" s="301">
        <f>'ECDC Report'!K15</f>
        <v>0</v>
      </c>
      <c r="BH108" s="409"/>
      <c r="BI108" s="379"/>
      <c r="BJ108" s="379"/>
      <c r="BK108" s="379"/>
      <c r="BL108" s="424"/>
    </row>
    <row r="109" spans="1:64" s="302" customFormat="1" ht="19.5" x14ac:dyDescent="0.25">
      <c r="A109" s="25"/>
      <c r="B109" s="357"/>
      <c r="C109" s="233"/>
      <c r="D109" s="5" t="s">
        <v>243</v>
      </c>
      <c r="E109" s="67" t="s">
        <v>47</v>
      </c>
      <c r="F109" s="6" t="s">
        <v>41</v>
      </c>
      <c r="G109" s="228"/>
      <c r="H109" s="470">
        <f>'ECDC Report'!D8</f>
        <v>0</v>
      </c>
      <c r="I109" s="228"/>
      <c r="J109" s="409"/>
      <c r="K109" s="301">
        <f>'ECDC Report'!E8</f>
        <v>0</v>
      </c>
      <c r="L109" s="409"/>
      <c r="M109" s="379"/>
      <c r="N109" s="379"/>
      <c r="O109" s="379"/>
      <c r="P109" s="424"/>
      <c r="R109" s="409"/>
      <c r="S109" s="301">
        <f>'ECDC Report'!F8</f>
        <v>0</v>
      </c>
      <c r="T109" s="409"/>
      <c r="U109" s="379"/>
      <c r="V109" s="379"/>
      <c r="W109" s="379"/>
      <c r="X109" s="424"/>
      <c r="Z109" s="409"/>
      <c r="AA109" s="301">
        <f>'ECDC Report'!G8</f>
        <v>0</v>
      </c>
      <c r="AB109" s="409"/>
      <c r="AC109" s="379"/>
      <c r="AD109" s="379"/>
      <c r="AE109" s="379"/>
      <c r="AF109" s="424"/>
      <c r="AH109" s="409"/>
      <c r="AI109" s="301">
        <f>'ECDC Report'!H8</f>
        <v>0</v>
      </c>
      <c r="AJ109" s="409"/>
      <c r="AK109" s="379"/>
      <c r="AL109" s="379"/>
      <c r="AM109" s="379"/>
      <c r="AN109" s="424"/>
      <c r="AP109" s="409"/>
      <c r="AQ109" s="301">
        <f>'ECDC Report'!I8</f>
        <v>0</v>
      </c>
      <c r="AR109" s="409"/>
      <c r="AS109" s="379"/>
      <c r="AT109" s="379"/>
      <c r="AU109" s="379"/>
      <c r="AV109" s="424"/>
      <c r="AX109" s="409"/>
      <c r="AY109" s="301">
        <f>'ECDC Report'!J8</f>
        <v>0</v>
      </c>
      <c r="AZ109" s="409"/>
      <c r="BA109" s="379"/>
      <c r="BB109" s="379"/>
      <c r="BC109" s="379"/>
      <c r="BD109" s="424"/>
      <c r="BF109" s="409"/>
      <c r="BG109" s="301">
        <f>'ECDC Report'!K8</f>
        <v>0</v>
      </c>
      <c r="BH109" s="409"/>
      <c r="BI109" s="379"/>
      <c r="BJ109" s="379"/>
      <c r="BK109" s="379"/>
      <c r="BL109" s="424"/>
    </row>
    <row r="110" spans="1:64" s="302" customFormat="1" ht="19.5" x14ac:dyDescent="0.25">
      <c r="A110" s="25"/>
      <c r="B110" s="357"/>
      <c r="C110" s="233"/>
      <c r="D110" s="5" t="s">
        <v>244</v>
      </c>
      <c r="E110" s="67" t="s">
        <v>47</v>
      </c>
      <c r="F110" s="6" t="s">
        <v>41</v>
      </c>
      <c r="G110" s="225"/>
      <c r="H110" s="470">
        <f>'ECDC Report'!D9</f>
        <v>0</v>
      </c>
      <c r="I110" s="225"/>
      <c r="J110" s="409"/>
      <c r="K110" s="301">
        <f>'ECDC Report'!E9</f>
        <v>0</v>
      </c>
      <c r="L110" s="409"/>
      <c r="M110" s="379"/>
      <c r="N110" s="379"/>
      <c r="O110" s="379"/>
      <c r="P110" s="424"/>
      <c r="R110" s="409"/>
      <c r="S110" s="301">
        <f>'ECDC Report'!F9</f>
        <v>0</v>
      </c>
      <c r="T110" s="409"/>
      <c r="U110" s="379"/>
      <c r="V110" s="379"/>
      <c r="W110" s="379"/>
      <c r="X110" s="424"/>
      <c r="Z110" s="409"/>
      <c r="AA110" s="301">
        <f>'ECDC Report'!G9</f>
        <v>0</v>
      </c>
      <c r="AB110" s="409"/>
      <c r="AC110" s="379"/>
      <c r="AD110" s="379"/>
      <c r="AE110" s="379"/>
      <c r="AF110" s="424"/>
      <c r="AH110" s="409"/>
      <c r="AI110" s="301">
        <f>'ECDC Report'!H9</f>
        <v>0</v>
      </c>
      <c r="AJ110" s="409"/>
      <c r="AK110" s="379"/>
      <c r="AL110" s="379"/>
      <c r="AM110" s="379"/>
      <c r="AN110" s="424"/>
      <c r="AP110" s="409"/>
      <c r="AQ110" s="301">
        <f>'ECDC Report'!I9</f>
        <v>0</v>
      </c>
      <c r="AR110" s="409"/>
      <c r="AS110" s="379"/>
      <c r="AT110" s="379"/>
      <c r="AU110" s="379"/>
      <c r="AV110" s="424"/>
      <c r="AX110" s="409"/>
      <c r="AY110" s="301">
        <f>'ECDC Report'!J9</f>
        <v>0</v>
      </c>
      <c r="AZ110" s="409"/>
      <c r="BA110" s="379"/>
      <c r="BB110" s="379"/>
      <c r="BC110" s="379"/>
      <c r="BD110" s="424"/>
      <c r="BF110" s="409"/>
      <c r="BG110" s="301">
        <f>'ECDC Report'!K9</f>
        <v>0</v>
      </c>
      <c r="BH110" s="409"/>
      <c r="BI110" s="379"/>
      <c r="BJ110" s="379"/>
      <c r="BK110" s="379"/>
      <c r="BL110" s="424"/>
    </row>
    <row r="111" spans="1:64" s="302" customFormat="1" ht="39" x14ac:dyDescent="0.25">
      <c r="A111" s="25"/>
      <c r="B111" s="357"/>
      <c r="C111" s="233"/>
      <c r="D111" s="5" t="s">
        <v>245</v>
      </c>
      <c r="E111" s="67" t="s">
        <v>47</v>
      </c>
      <c r="F111" s="6" t="s">
        <v>41</v>
      </c>
      <c r="G111" s="225"/>
      <c r="H111" s="470">
        <f>'ECDC Report'!D7</f>
        <v>0</v>
      </c>
      <c r="I111" s="225"/>
      <c r="J111" s="409"/>
      <c r="K111" s="301">
        <f>'ECDC Report'!E7</f>
        <v>0</v>
      </c>
      <c r="L111" s="409"/>
      <c r="M111" s="379"/>
      <c r="N111" s="379"/>
      <c r="O111" s="379"/>
      <c r="P111" s="424"/>
      <c r="R111" s="409"/>
      <c r="S111" s="301">
        <f>'ECDC Report'!F7</f>
        <v>0</v>
      </c>
      <c r="T111" s="409"/>
      <c r="U111" s="379"/>
      <c r="V111" s="379"/>
      <c r="W111" s="379"/>
      <c r="X111" s="424"/>
      <c r="Z111" s="409"/>
      <c r="AA111" s="301">
        <f>'ECDC Report'!G7</f>
        <v>0</v>
      </c>
      <c r="AB111" s="409"/>
      <c r="AC111" s="379"/>
      <c r="AD111" s="379"/>
      <c r="AE111" s="379"/>
      <c r="AF111" s="424"/>
      <c r="AH111" s="409"/>
      <c r="AI111" s="301">
        <f>'ECDC Report'!H7</f>
        <v>0</v>
      </c>
      <c r="AJ111" s="409"/>
      <c r="AK111" s="379"/>
      <c r="AL111" s="379"/>
      <c r="AM111" s="379"/>
      <c r="AN111" s="424"/>
      <c r="AP111" s="409"/>
      <c r="AQ111" s="301">
        <f>'ECDC Report'!I7</f>
        <v>0</v>
      </c>
      <c r="AR111" s="409"/>
      <c r="AS111" s="379"/>
      <c r="AT111" s="379"/>
      <c r="AU111" s="379"/>
      <c r="AV111" s="424"/>
      <c r="AX111" s="409"/>
      <c r="AY111" s="301">
        <f>'ECDC Report'!J7</f>
        <v>0</v>
      </c>
      <c r="AZ111" s="409"/>
      <c r="BA111" s="379"/>
      <c r="BB111" s="379"/>
      <c r="BC111" s="379"/>
      <c r="BD111" s="424"/>
      <c r="BF111" s="409"/>
      <c r="BG111" s="301">
        <f>'ECDC Report'!K7</f>
        <v>0</v>
      </c>
      <c r="BH111" s="409"/>
      <c r="BI111" s="379"/>
      <c r="BJ111" s="379"/>
      <c r="BK111" s="379"/>
      <c r="BL111" s="424"/>
    </row>
    <row r="112" spans="1:64" s="302" customFormat="1" ht="39" x14ac:dyDescent="0.25">
      <c r="A112" s="25"/>
      <c r="B112" s="357"/>
      <c r="C112" s="233"/>
      <c r="D112" s="5" t="s">
        <v>246</v>
      </c>
      <c r="E112" s="67" t="s">
        <v>47</v>
      </c>
      <c r="F112" s="6" t="s">
        <v>41</v>
      </c>
      <c r="G112" s="225"/>
      <c r="H112" s="470">
        <f>'ECDC Report'!D10</f>
        <v>0</v>
      </c>
      <c r="I112" s="225"/>
      <c r="J112" s="409"/>
      <c r="K112" s="301">
        <f>'ECDC Report'!E10</f>
        <v>0</v>
      </c>
      <c r="L112" s="409"/>
      <c r="M112" s="379"/>
      <c r="N112" s="379"/>
      <c r="O112" s="379"/>
      <c r="P112" s="424"/>
      <c r="R112" s="409"/>
      <c r="S112" s="301">
        <f>'ECDC Report'!F10</f>
        <v>0</v>
      </c>
      <c r="T112" s="409"/>
      <c r="U112" s="379"/>
      <c r="V112" s="379"/>
      <c r="W112" s="379"/>
      <c r="X112" s="424"/>
      <c r="Z112" s="409"/>
      <c r="AA112" s="301">
        <f>'ECDC Report'!G10</f>
        <v>0</v>
      </c>
      <c r="AB112" s="409"/>
      <c r="AC112" s="379"/>
      <c r="AD112" s="379"/>
      <c r="AE112" s="379"/>
      <c r="AF112" s="424"/>
      <c r="AH112" s="409"/>
      <c r="AI112" s="301">
        <f>'ECDC Report'!H10</f>
        <v>0</v>
      </c>
      <c r="AJ112" s="409"/>
      <c r="AK112" s="379"/>
      <c r="AL112" s="379"/>
      <c r="AM112" s="379"/>
      <c r="AN112" s="424"/>
      <c r="AP112" s="409"/>
      <c r="AQ112" s="301">
        <f>'ECDC Report'!I10</f>
        <v>0</v>
      </c>
      <c r="AR112" s="409"/>
      <c r="AS112" s="379"/>
      <c r="AT112" s="379"/>
      <c r="AU112" s="379"/>
      <c r="AV112" s="424"/>
      <c r="AX112" s="409"/>
      <c r="AY112" s="301">
        <f>'ECDC Report'!J10</f>
        <v>0</v>
      </c>
      <c r="AZ112" s="409"/>
      <c r="BA112" s="379"/>
      <c r="BB112" s="379"/>
      <c r="BC112" s="379"/>
      <c r="BD112" s="424"/>
      <c r="BF112" s="409"/>
      <c r="BG112" s="301">
        <f>'ECDC Report'!K10</f>
        <v>0</v>
      </c>
      <c r="BH112" s="409"/>
      <c r="BI112" s="379"/>
      <c r="BJ112" s="379"/>
      <c r="BK112" s="379"/>
      <c r="BL112" s="424"/>
    </row>
    <row r="113" spans="1:64" s="302" customFormat="1" ht="19.5" x14ac:dyDescent="0.25">
      <c r="A113" s="25"/>
      <c r="B113" s="357"/>
      <c r="C113" s="233"/>
      <c r="D113" s="5" t="s">
        <v>247</v>
      </c>
      <c r="E113" s="67" t="s">
        <v>47</v>
      </c>
      <c r="F113" s="6" t="s">
        <v>41</v>
      </c>
      <c r="G113" s="228"/>
      <c r="H113" s="470">
        <f>'ECDC Report'!D12</f>
        <v>0</v>
      </c>
      <c r="I113" s="228"/>
      <c r="J113" s="409"/>
      <c r="K113" s="301">
        <f>'ECDC Report'!E12</f>
        <v>0</v>
      </c>
      <c r="L113" s="409"/>
      <c r="M113" s="379"/>
      <c r="N113" s="379"/>
      <c r="O113" s="379"/>
      <c r="P113" s="424"/>
      <c r="R113" s="409"/>
      <c r="S113" s="301">
        <f>'ECDC Report'!F12</f>
        <v>0</v>
      </c>
      <c r="T113" s="409"/>
      <c r="U113" s="379"/>
      <c r="V113" s="379"/>
      <c r="W113" s="379"/>
      <c r="X113" s="424"/>
      <c r="Z113" s="409"/>
      <c r="AA113" s="301">
        <f>'ECDC Report'!G12</f>
        <v>0</v>
      </c>
      <c r="AB113" s="409"/>
      <c r="AC113" s="379"/>
      <c r="AD113" s="379"/>
      <c r="AE113" s="379"/>
      <c r="AF113" s="424"/>
      <c r="AH113" s="409"/>
      <c r="AI113" s="301">
        <f>'ECDC Report'!H12</f>
        <v>0</v>
      </c>
      <c r="AJ113" s="409"/>
      <c r="AK113" s="379"/>
      <c r="AL113" s="379"/>
      <c r="AM113" s="379"/>
      <c r="AN113" s="424"/>
      <c r="AP113" s="409"/>
      <c r="AQ113" s="301">
        <f>'ECDC Report'!I12</f>
        <v>0</v>
      </c>
      <c r="AR113" s="409"/>
      <c r="AS113" s="379"/>
      <c r="AT113" s="379"/>
      <c r="AU113" s="379"/>
      <c r="AV113" s="424"/>
      <c r="AX113" s="409"/>
      <c r="AY113" s="301">
        <f>'ECDC Report'!J12</f>
        <v>0</v>
      </c>
      <c r="AZ113" s="409"/>
      <c r="BA113" s="379"/>
      <c r="BB113" s="379"/>
      <c r="BC113" s="379"/>
      <c r="BD113" s="424"/>
      <c r="BF113" s="409"/>
      <c r="BG113" s="301">
        <f>'ECDC Report'!K12</f>
        <v>0</v>
      </c>
      <c r="BH113" s="409"/>
      <c r="BI113" s="379"/>
      <c r="BJ113" s="379"/>
      <c r="BK113" s="379"/>
      <c r="BL113" s="424"/>
    </row>
    <row r="114" spans="1:64" s="302" customFormat="1" ht="19.5" x14ac:dyDescent="0.25">
      <c r="A114" s="25"/>
      <c r="B114" s="73"/>
      <c r="C114" s="233"/>
      <c r="D114" s="5" t="s">
        <v>248</v>
      </c>
      <c r="E114" s="67" t="s">
        <v>47</v>
      </c>
      <c r="F114" s="6" t="s">
        <v>41</v>
      </c>
      <c r="G114" s="228"/>
      <c r="H114" s="470">
        <f>'ECDC Report'!D26</f>
        <v>0</v>
      </c>
      <c r="I114" s="228"/>
      <c r="J114" s="409"/>
      <c r="K114" s="301">
        <f>'ECDC Report'!E26</f>
        <v>0</v>
      </c>
      <c r="L114" s="409"/>
      <c r="M114" s="379"/>
      <c r="N114" s="379"/>
      <c r="O114" s="379"/>
      <c r="P114" s="424"/>
      <c r="R114" s="409"/>
      <c r="S114" s="301">
        <f>'ECDC Report'!F26</f>
        <v>0</v>
      </c>
      <c r="T114" s="409"/>
      <c r="U114" s="379"/>
      <c r="V114" s="379"/>
      <c r="W114" s="379"/>
      <c r="X114" s="424"/>
      <c r="Z114" s="409"/>
      <c r="AA114" s="301">
        <f>'ECDC Report'!G26</f>
        <v>0</v>
      </c>
      <c r="AB114" s="409"/>
      <c r="AC114" s="379"/>
      <c r="AD114" s="379"/>
      <c r="AE114" s="379"/>
      <c r="AF114" s="424"/>
      <c r="AH114" s="409"/>
      <c r="AI114" s="301">
        <f>'ECDC Report'!H26</f>
        <v>0</v>
      </c>
      <c r="AJ114" s="409"/>
      <c r="AK114" s="379"/>
      <c r="AL114" s="379"/>
      <c r="AM114" s="379"/>
      <c r="AN114" s="424"/>
      <c r="AP114" s="409"/>
      <c r="AQ114" s="301">
        <f>'ECDC Report'!I26</f>
        <v>0</v>
      </c>
      <c r="AR114" s="409"/>
      <c r="AS114" s="379"/>
      <c r="AT114" s="379"/>
      <c r="AU114" s="379"/>
      <c r="AV114" s="424"/>
      <c r="AX114" s="409"/>
      <c r="AY114" s="301">
        <f>'ECDC Report'!J26</f>
        <v>0</v>
      </c>
      <c r="AZ114" s="409"/>
      <c r="BA114" s="379"/>
      <c r="BB114" s="379"/>
      <c r="BC114" s="379"/>
      <c r="BD114" s="424"/>
      <c r="BF114" s="409"/>
      <c r="BG114" s="301">
        <f>'ECDC Report'!K26</f>
        <v>0</v>
      </c>
      <c r="BH114" s="409"/>
      <c r="BI114" s="379"/>
      <c r="BJ114" s="379"/>
      <c r="BK114" s="379"/>
      <c r="BL114" s="424"/>
    </row>
    <row r="115" spans="1:64" s="302" customFormat="1" ht="39" x14ac:dyDescent="0.25">
      <c r="A115" s="25"/>
      <c r="B115" s="357"/>
      <c r="C115" s="233"/>
      <c r="D115" s="401" t="s">
        <v>249</v>
      </c>
      <c r="E115" s="67" t="s">
        <v>48</v>
      </c>
      <c r="F115" s="6" t="s">
        <v>39</v>
      </c>
      <c r="G115" s="224"/>
      <c r="H115" s="474"/>
      <c r="I115" s="224"/>
      <c r="J115" s="301">
        <f>'ECDC Outputs'!D7</f>
        <v>0</v>
      </c>
      <c r="K115" s="301">
        <f>'ECDC Outputs'!E7</f>
        <v>0</v>
      </c>
      <c r="L115" s="301">
        <f>'ECDC Outputs'!H7</f>
        <v>0</v>
      </c>
      <c r="M115" s="301">
        <f>'ECDC Outputs'!F7</f>
        <v>0</v>
      </c>
      <c r="N115" s="301">
        <f>'ECDC Outputs'!G7</f>
        <v>0</v>
      </c>
      <c r="O115" s="301">
        <f>'ECDC Outputs'!I7</f>
        <v>0</v>
      </c>
      <c r="P115" s="301">
        <f>'ECDC Outputs'!J7</f>
        <v>0</v>
      </c>
      <c r="R115" s="301">
        <f>'ECDC Outputs'!L7</f>
        <v>0</v>
      </c>
      <c r="S115" s="301">
        <f>'ECDC Outputs'!M7</f>
        <v>0</v>
      </c>
      <c r="T115" s="301">
        <f>'ECDC Outputs'!P7</f>
        <v>0</v>
      </c>
      <c r="U115" s="301">
        <f>'ECDC Outputs'!N7</f>
        <v>0</v>
      </c>
      <c r="V115" s="301">
        <f>'ECDC Outputs'!O7</f>
        <v>0</v>
      </c>
      <c r="W115" s="301">
        <f>'ECDC Outputs'!Q7</f>
        <v>0</v>
      </c>
      <c r="X115" s="301">
        <f>'ECDC Outputs'!R7</f>
        <v>0</v>
      </c>
      <c r="Z115" s="301">
        <f>'ECDC Outputs'!T7</f>
        <v>0</v>
      </c>
      <c r="AA115" s="301">
        <f>'ECDC Outputs'!U7</f>
        <v>0</v>
      </c>
      <c r="AB115" s="301">
        <f>'ECDC Outputs'!X7</f>
        <v>0</v>
      </c>
      <c r="AC115" s="301">
        <f>'ECDC Outputs'!V7</f>
        <v>0</v>
      </c>
      <c r="AD115" s="301">
        <f>'ECDC Outputs'!W7</f>
        <v>0</v>
      </c>
      <c r="AE115" s="301">
        <f>'ECDC Outputs'!Y7</f>
        <v>0</v>
      </c>
      <c r="AF115" s="301">
        <f>'ECDC Outputs'!Z7</f>
        <v>0</v>
      </c>
      <c r="AH115" s="301">
        <f>'ECDC Outputs'!AB7</f>
        <v>0</v>
      </c>
      <c r="AI115" s="301">
        <f>'ECDC Outputs'!AC7</f>
        <v>0</v>
      </c>
      <c r="AJ115" s="301">
        <f>'ECDC Outputs'!AF7</f>
        <v>0</v>
      </c>
      <c r="AK115" s="301">
        <f>'ECDC Outputs'!AD7</f>
        <v>0</v>
      </c>
      <c r="AL115" s="301">
        <f>'ECDC Outputs'!AE7</f>
        <v>0</v>
      </c>
      <c r="AM115" s="301">
        <f>'ECDC Outputs'!AG7</f>
        <v>0</v>
      </c>
      <c r="AN115" s="301">
        <f>'ECDC Outputs'!AH7</f>
        <v>0</v>
      </c>
      <c r="AP115" s="301">
        <f>'ECDC Outputs'!AJ7</f>
        <v>0</v>
      </c>
      <c r="AQ115" s="301">
        <f>'ECDC Outputs'!AK7</f>
        <v>0</v>
      </c>
      <c r="AR115" s="301">
        <f>'ECDC Outputs'!AN7</f>
        <v>0</v>
      </c>
      <c r="AS115" s="301">
        <f>'ECDC Outputs'!AL7</f>
        <v>0</v>
      </c>
      <c r="AT115" s="301">
        <f>'ECDC Outputs'!AM7</f>
        <v>0</v>
      </c>
      <c r="AU115" s="301">
        <f>'ECDC Outputs'!AO7</f>
        <v>0</v>
      </c>
      <c r="AV115" s="301">
        <f>'ECDC Outputs'!AP7</f>
        <v>0</v>
      </c>
      <c r="AX115" s="301">
        <f>'ECDC Outputs'!AR7</f>
        <v>0</v>
      </c>
      <c r="AY115" s="301">
        <f>'ECDC Outputs'!AS7</f>
        <v>0</v>
      </c>
      <c r="AZ115" s="301">
        <f>'ECDC Outputs'!AV7</f>
        <v>0</v>
      </c>
      <c r="BA115" s="301">
        <f>'ECDC Outputs'!AT7</f>
        <v>0</v>
      </c>
      <c r="BB115" s="301">
        <f>'ECDC Outputs'!AU7</f>
        <v>0</v>
      </c>
      <c r="BC115" s="301">
        <f>'ECDC Outputs'!AW7</f>
        <v>0</v>
      </c>
      <c r="BD115" s="301">
        <f>'ECDC Outputs'!AX7</f>
        <v>0</v>
      </c>
      <c r="BF115" s="301">
        <f>'ECDC Outputs'!AZ7</f>
        <v>0</v>
      </c>
      <c r="BG115" s="301">
        <f>'ECDC Outputs'!BA7</f>
        <v>0</v>
      </c>
      <c r="BH115" s="301">
        <f>'ECDC Outputs'!BD7</f>
        <v>0</v>
      </c>
      <c r="BI115" s="301">
        <f>'ECDC Outputs'!BB7</f>
        <v>0</v>
      </c>
      <c r="BJ115" s="301">
        <f>'ECDC Outputs'!BC7</f>
        <v>0</v>
      </c>
      <c r="BK115" s="301">
        <f>'ECDC Outputs'!BE7</f>
        <v>0</v>
      </c>
      <c r="BL115" s="301">
        <f>'ECDC Outputs'!BF7</f>
        <v>0</v>
      </c>
    </row>
    <row r="116" spans="1:64" s="421" customFormat="1" ht="39" x14ac:dyDescent="0.25">
      <c r="A116" s="25"/>
      <c r="B116" s="357"/>
      <c r="C116" s="233"/>
      <c r="D116" s="401" t="s">
        <v>250</v>
      </c>
      <c r="E116" s="67" t="s">
        <v>48</v>
      </c>
      <c r="F116" s="6" t="s">
        <v>39</v>
      </c>
      <c r="G116" s="224"/>
      <c r="H116" s="474"/>
      <c r="I116" s="224"/>
      <c r="J116" s="422"/>
      <c r="K116" s="301" t="str">
        <f>'ECDC Outputs'!E8</f>
        <v/>
      </c>
      <c r="L116" s="301" t="str">
        <f>'ECDC Outputs'!H8</f>
        <v/>
      </c>
      <c r="M116" s="301" t="str">
        <f>'ECDC Outputs'!F8</f>
        <v/>
      </c>
      <c r="N116" s="301" t="str">
        <f>'ECDC Outputs'!G8</f>
        <v/>
      </c>
      <c r="O116" s="301" t="str">
        <f>'ECDC Outputs'!I8</f>
        <v/>
      </c>
      <c r="P116" s="301" t="str">
        <f>'ECDC Outputs'!J8</f>
        <v/>
      </c>
      <c r="R116" s="422"/>
      <c r="S116" s="301" t="str">
        <f>'ECDC Outputs'!M8</f>
        <v/>
      </c>
      <c r="T116" s="301" t="str">
        <f>'ECDC Outputs'!P8</f>
        <v/>
      </c>
      <c r="U116" s="301" t="str">
        <f>'ECDC Outputs'!N8</f>
        <v/>
      </c>
      <c r="V116" s="301" t="str">
        <f>'ECDC Outputs'!O8</f>
        <v/>
      </c>
      <c r="W116" s="301" t="str">
        <f>'ECDC Outputs'!Q8</f>
        <v/>
      </c>
      <c r="X116" s="301" t="str">
        <f>'ECDC Outputs'!R8</f>
        <v/>
      </c>
      <c r="Z116" s="422"/>
      <c r="AA116" s="301" t="str">
        <f>'ECDC Outputs'!U8</f>
        <v/>
      </c>
      <c r="AB116" s="301" t="str">
        <f>'ECDC Outputs'!X8</f>
        <v/>
      </c>
      <c r="AC116" s="301" t="str">
        <f>'ECDC Outputs'!V8</f>
        <v/>
      </c>
      <c r="AD116" s="301" t="str">
        <f>'ECDC Outputs'!W8</f>
        <v/>
      </c>
      <c r="AE116" s="301" t="str">
        <f>'ECDC Outputs'!Y8</f>
        <v/>
      </c>
      <c r="AF116" s="301" t="str">
        <f>'ECDC Outputs'!Z8</f>
        <v/>
      </c>
      <c r="AH116" s="422"/>
      <c r="AI116" s="301" t="str">
        <f>'ECDC Outputs'!AC8</f>
        <v/>
      </c>
      <c r="AJ116" s="301" t="str">
        <f>'ECDC Outputs'!AF8</f>
        <v/>
      </c>
      <c r="AK116" s="301" t="str">
        <f>'ECDC Outputs'!AD8</f>
        <v/>
      </c>
      <c r="AL116" s="301" t="str">
        <f>'ECDC Outputs'!AE8</f>
        <v/>
      </c>
      <c r="AM116" s="301" t="str">
        <f>'ECDC Outputs'!AG8</f>
        <v/>
      </c>
      <c r="AN116" s="301" t="str">
        <f>'ECDC Outputs'!AH8</f>
        <v/>
      </c>
      <c r="AP116" s="422"/>
      <c r="AQ116" s="301" t="str">
        <f>'ECDC Outputs'!AK8</f>
        <v/>
      </c>
      <c r="AR116" s="301" t="str">
        <f>'ECDC Outputs'!AN8</f>
        <v/>
      </c>
      <c r="AS116" s="301" t="str">
        <f>'ECDC Outputs'!AL8</f>
        <v/>
      </c>
      <c r="AT116" s="301" t="str">
        <f>'ECDC Outputs'!AM8</f>
        <v/>
      </c>
      <c r="AU116" s="301" t="str">
        <f>'ECDC Outputs'!AO8</f>
        <v/>
      </c>
      <c r="AV116" s="301" t="str">
        <f>'ECDC Outputs'!AP8</f>
        <v/>
      </c>
      <c r="AX116" s="422"/>
      <c r="AY116" s="301" t="str">
        <f>'ECDC Outputs'!AS8</f>
        <v/>
      </c>
      <c r="AZ116" s="301" t="str">
        <f>'ECDC Outputs'!AV8</f>
        <v/>
      </c>
      <c r="BA116" s="301" t="str">
        <f>'ECDC Outputs'!AT8</f>
        <v/>
      </c>
      <c r="BB116" s="301" t="str">
        <f>'ECDC Outputs'!AU8</f>
        <v/>
      </c>
      <c r="BC116" s="301" t="str">
        <f>'ECDC Outputs'!AW8</f>
        <v/>
      </c>
      <c r="BD116" s="301" t="str">
        <f>'ECDC Outputs'!AX8</f>
        <v/>
      </c>
      <c r="BF116" s="422"/>
      <c r="BG116" s="301" t="str">
        <f>'ECDC Outputs'!BA8</f>
        <v/>
      </c>
      <c r="BH116" s="301" t="str">
        <f>'ECDC Outputs'!BD8</f>
        <v/>
      </c>
      <c r="BI116" s="301" t="str">
        <f>'ECDC Outputs'!BB8</f>
        <v/>
      </c>
      <c r="BJ116" s="301" t="str">
        <f>'ECDC Outputs'!BC8</f>
        <v/>
      </c>
      <c r="BK116" s="301" t="str">
        <f>'ECDC Outputs'!BE8</f>
        <v/>
      </c>
      <c r="BL116" s="301" t="str">
        <f>'ECDC Outputs'!BF8</f>
        <v/>
      </c>
    </row>
    <row r="117" spans="1:64" s="302" customFormat="1" ht="19.5" x14ac:dyDescent="0.55000000000000004">
      <c r="A117" s="25"/>
      <c r="B117" s="357"/>
      <c r="C117" s="233"/>
      <c r="D117" s="395" t="s">
        <v>251</v>
      </c>
      <c r="E117" s="67" t="s">
        <v>48</v>
      </c>
      <c r="F117" s="6" t="s">
        <v>39</v>
      </c>
      <c r="G117" s="224"/>
      <c r="H117" s="474"/>
      <c r="I117" s="224"/>
      <c r="J117" s="301">
        <f>'ECDC Outputs'!D12</f>
        <v>0</v>
      </c>
      <c r="K117" s="301">
        <f>'ECDC Outputs'!E12</f>
        <v>0</v>
      </c>
      <c r="L117" s="301">
        <f>'ECDC Outputs'!H12</f>
        <v>0</v>
      </c>
      <c r="M117" s="301">
        <f>'ECDC Outputs'!F12</f>
        <v>0</v>
      </c>
      <c r="N117" s="301">
        <f>'ECDC Outputs'!G12</f>
        <v>0</v>
      </c>
      <c r="O117" s="301">
        <f>'ECDC Outputs'!I12</f>
        <v>0</v>
      </c>
      <c r="P117" s="301">
        <f>'ECDC Outputs'!J12</f>
        <v>0</v>
      </c>
      <c r="R117" s="301">
        <f>'ECDC Outputs'!L12</f>
        <v>0</v>
      </c>
      <c r="S117" s="301">
        <f>'ECDC Outputs'!M12</f>
        <v>0</v>
      </c>
      <c r="T117" s="301">
        <f>'ECDC Outputs'!P12</f>
        <v>0</v>
      </c>
      <c r="U117" s="301">
        <f>'ECDC Outputs'!N12</f>
        <v>0</v>
      </c>
      <c r="V117" s="301">
        <f>'ECDC Outputs'!O12</f>
        <v>0</v>
      </c>
      <c r="W117" s="301">
        <f>'ECDC Outputs'!Q12</f>
        <v>0</v>
      </c>
      <c r="X117" s="301">
        <f>'ECDC Outputs'!R12</f>
        <v>0</v>
      </c>
      <c r="Z117" s="301">
        <f>'ECDC Outputs'!T12</f>
        <v>0</v>
      </c>
      <c r="AA117" s="301">
        <f>'ECDC Outputs'!U12</f>
        <v>0</v>
      </c>
      <c r="AB117" s="301">
        <f>'ECDC Outputs'!X12</f>
        <v>0</v>
      </c>
      <c r="AC117" s="301">
        <f>'ECDC Outputs'!V12</f>
        <v>0</v>
      </c>
      <c r="AD117" s="301">
        <f>'ECDC Outputs'!W12</f>
        <v>0</v>
      </c>
      <c r="AE117" s="301">
        <f>'ECDC Outputs'!Y12</f>
        <v>0</v>
      </c>
      <c r="AF117" s="301">
        <f>'ECDC Outputs'!Z12</f>
        <v>0</v>
      </c>
      <c r="AH117" s="301">
        <f>'ECDC Outputs'!AB12</f>
        <v>0</v>
      </c>
      <c r="AI117" s="301">
        <f>'ECDC Outputs'!AC12</f>
        <v>0</v>
      </c>
      <c r="AJ117" s="301">
        <f>'ECDC Outputs'!AF12</f>
        <v>0</v>
      </c>
      <c r="AK117" s="301">
        <f>'ECDC Outputs'!AD12</f>
        <v>0</v>
      </c>
      <c r="AL117" s="301">
        <f>'ECDC Outputs'!AE12</f>
        <v>0</v>
      </c>
      <c r="AM117" s="301">
        <f>'ECDC Outputs'!AG12</f>
        <v>0</v>
      </c>
      <c r="AN117" s="301">
        <f>'ECDC Outputs'!AH12</f>
        <v>0</v>
      </c>
      <c r="AP117" s="301">
        <f>'ECDC Outputs'!AJ12</f>
        <v>0</v>
      </c>
      <c r="AQ117" s="301">
        <f>'ECDC Outputs'!AK12</f>
        <v>0</v>
      </c>
      <c r="AR117" s="301">
        <f>'ECDC Outputs'!AN12</f>
        <v>0</v>
      </c>
      <c r="AS117" s="301">
        <f>'ECDC Outputs'!AL12</f>
        <v>0</v>
      </c>
      <c r="AT117" s="301">
        <f>'ECDC Outputs'!AM12</f>
        <v>0</v>
      </c>
      <c r="AU117" s="301">
        <f>'ECDC Outputs'!AO12</f>
        <v>0</v>
      </c>
      <c r="AV117" s="301">
        <f>'ECDC Outputs'!AP12</f>
        <v>0</v>
      </c>
      <c r="AX117" s="301">
        <f>'ECDC Outputs'!AR12</f>
        <v>0</v>
      </c>
      <c r="AY117" s="301">
        <f>'ECDC Outputs'!AS12</f>
        <v>0</v>
      </c>
      <c r="AZ117" s="301">
        <f>'ECDC Outputs'!AV12</f>
        <v>0</v>
      </c>
      <c r="BA117" s="301">
        <f>'ECDC Outputs'!AT12</f>
        <v>0</v>
      </c>
      <c r="BB117" s="301">
        <f>'ECDC Outputs'!AU12</f>
        <v>0</v>
      </c>
      <c r="BC117" s="301">
        <f>'ECDC Outputs'!AW12</f>
        <v>0</v>
      </c>
      <c r="BD117" s="301">
        <f>'ECDC Outputs'!AX12</f>
        <v>0</v>
      </c>
      <c r="BF117" s="301">
        <f>'ECDC Outputs'!AZ12</f>
        <v>0</v>
      </c>
      <c r="BG117" s="301">
        <f>'ECDC Outputs'!BA12</f>
        <v>0</v>
      </c>
      <c r="BH117" s="301">
        <f>'ECDC Outputs'!BD12</f>
        <v>0</v>
      </c>
      <c r="BI117" s="301">
        <f>'ECDC Outputs'!BB12</f>
        <v>0</v>
      </c>
      <c r="BJ117" s="301">
        <f>'ECDC Outputs'!BC12</f>
        <v>0</v>
      </c>
      <c r="BK117" s="301">
        <f>'ECDC Outputs'!BE12</f>
        <v>0</v>
      </c>
      <c r="BL117" s="301">
        <f>'ECDC Outputs'!BF12</f>
        <v>0</v>
      </c>
    </row>
    <row r="118" spans="1:64" s="302" customFormat="1" ht="39" x14ac:dyDescent="0.25">
      <c r="A118" s="25"/>
      <c r="B118" s="40" t="s">
        <v>252</v>
      </c>
      <c r="C118" s="38" t="s">
        <v>253</v>
      </c>
      <c r="D118" s="67" t="s">
        <v>254</v>
      </c>
      <c r="E118" s="67" t="s">
        <v>47</v>
      </c>
      <c r="F118" s="6" t="s">
        <v>41</v>
      </c>
      <c r="G118" s="224"/>
      <c r="H118" s="470">
        <f>'ECDC Report'!D18</f>
        <v>0</v>
      </c>
      <c r="I118" s="224"/>
      <c r="J118" s="409"/>
      <c r="K118" s="301">
        <f>'ECDC Report'!E18</f>
        <v>0</v>
      </c>
      <c r="L118" s="409"/>
      <c r="M118" s="379"/>
      <c r="N118" s="379"/>
      <c r="O118" s="379"/>
      <c r="P118" s="424"/>
      <c r="R118" s="409"/>
      <c r="S118" s="301">
        <f>'ECDC Report'!F18</f>
        <v>0</v>
      </c>
      <c r="T118" s="409"/>
      <c r="U118" s="379"/>
      <c r="V118" s="379"/>
      <c r="W118" s="379"/>
      <c r="X118" s="424"/>
      <c r="Z118" s="409"/>
      <c r="AA118" s="301">
        <f>'ECDC Report'!G18</f>
        <v>0</v>
      </c>
      <c r="AB118" s="409"/>
      <c r="AC118" s="379"/>
      <c r="AD118" s="379"/>
      <c r="AE118" s="379"/>
      <c r="AF118" s="424"/>
      <c r="AH118" s="409"/>
      <c r="AI118" s="301">
        <f>'ECDC Report'!H18</f>
        <v>0</v>
      </c>
      <c r="AJ118" s="409"/>
      <c r="AK118" s="379"/>
      <c r="AL118" s="379"/>
      <c r="AM118" s="379"/>
      <c r="AN118" s="424"/>
      <c r="AP118" s="409"/>
      <c r="AQ118" s="301">
        <f>'ECDC Report'!I18</f>
        <v>0</v>
      </c>
      <c r="AR118" s="409"/>
      <c r="AS118" s="379"/>
      <c r="AT118" s="379"/>
      <c r="AU118" s="379"/>
      <c r="AV118" s="424"/>
      <c r="AX118" s="409"/>
      <c r="AY118" s="301">
        <f>'ECDC Report'!J18</f>
        <v>0</v>
      </c>
      <c r="AZ118" s="409"/>
      <c r="BA118" s="379"/>
      <c r="BB118" s="379"/>
      <c r="BC118" s="379"/>
      <c r="BD118" s="424"/>
      <c r="BF118" s="409"/>
      <c r="BG118" s="301">
        <f>'ECDC Report'!K18</f>
        <v>0</v>
      </c>
      <c r="BH118" s="409"/>
      <c r="BI118" s="379"/>
      <c r="BJ118" s="379"/>
      <c r="BK118" s="379"/>
      <c r="BL118" s="424"/>
    </row>
    <row r="119" spans="1:64" s="302" customFormat="1" ht="19.5" x14ac:dyDescent="0.25">
      <c r="A119" s="25"/>
      <c r="B119" s="39"/>
      <c r="C119" s="397"/>
      <c r="D119" s="67" t="s">
        <v>255</v>
      </c>
      <c r="E119" s="67" t="s">
        <v>47</v>
      </c>
      <c r="F119" s="6" t="s">
        <v>41</v>
      </c>
      <c r="G119" s="224"/>
      <c r="H119" s="470">
        <f>'ECDC Report'!D22</f>
        <v>0</v>
      </c>
      <c r="I119" s="224"/>
      <c r="J119" s="409"/>
      <c r="K119" s="301">
        <f>'ECDC Report'!E22</f>
        <v>0</v>
      </c>
      <c r="L119" s="409"/>
      <c r="M119" s="379"/>
      <c r="N119" s="379"/>
      <c r="O119" s="379"/>
      <c r="P119" s="424"/>
      <c r="R119" s="409"/>
      <c r="S119" s="301">
        <f>'ECDC Report'!F22</f>
        <v>0</v>
      </c>
      <c r="T119" s="409"/>
      <c r="U119" s="379"/>
      <c r="V119" s="379"/>
      <c r="W119" s="379"/>
      <c r="X119" s="424"/>
      <c r="Z119" s="409"/>
      <c r="AA119" s="301">
        <f>'ECDC Report'!G22</f>
        <v>0</v>
      </c>
      <c r="AB119" s="409"/>
      <c r="AC119" s="379"/>
      <c r="AD119" s="379"/>
      <c r="AE119" s="379"/>
      <c r="AF119" s="424"/>
      <c r="AH119" s="409"/>
      <c r="AI119" s="301">
        <f>'ECDC Report'!H22</f>
        <v>0</v>
      </c>
      <c r="AJ119" s="409"/>
      <c r="AK119" s="379"/>
      <c r="AL119" s="379"/>
      <c r="AM119" s="379"/>
      <c r="AN119" s="424"/>
      <c r="AP119" s="409"/>
      <c r="AQ119" s="301">
        <f>'ECDC Report'!I22</f>
        <v>0</v>
      </c>
      <c r="AR119" s="409"/>
      <c r="AS119" s="379"/>
      <c r="AT119" s="379"/>
      <c r="AU119" s="379"/>
      <c r="AV119" s="424"/>
      <c r="AX119" s="409"/>
      <c r="AY119" s="301">
        <f>'ECDC Report'!J22</f>
        <v>0</v>
      </c>
      <c r="AZ119" s="409"/>
      <c r="BA119" s="379"/>
      <c r="BB119" s="379"/>
      <c r="BC119" s="379"/>
      <c r="BD119" s="424"/>
      <c r="BF119" s="409"/>
      <c r="BG119" s="301">
        <f>'ECDC Report'!K22</f>
        <v>0</v>
      </c>
      <c r="BH119" s="409"/>
      <c r="BI119" s="379"/>
      <c r="BJ119" s="379"/>
      <c r="BK119" s="379"/>
      <c r="BL119" s="424"/>
    </row>
    <row r="120" spans="1:64" s="302" customFormat="1" ht="19.5" x14ac:dyDescent="0.25">
      <c r="A120" s="25"/>
      <c r="B120" s="214" t="s">
        <v>256</v>
      </c>
      <c r="C120" s="114" t="s">
        <v>257</v>
      </c>
      <c r="D120" s="292" t="s">
        <v>258</v>
      </c>
      <c r="E120" s="19" t="s">
        <v>258</v>
      </c>
      <c r="F120" s="44" t="s">
        <v>39</v>
      </c>
      <c r="G120" s="224"/>
      <c r="H120" s="473"/>
      <c r="I120" s="224"/>
      <c r="J120" s="409"/>
      <c r="K120" s="379"/>
      <c r="L120" s="379"/>
      <c r="M120" s="379"/>
      <c r="N120" s="379"/>
      <c r="O120" s="379"/>
      <c r="P120" s="424"/>
      <c r="R120" s="409"/>
      <c r="S120" s="379"/>
      <c r="T120" s="379"/>
      <c r="U120" s="379"/>
      <c r="V120" s="379"/>
      <c r="W120" s="379"/>
      <c r="X120" s="424"/>
      <c r="Z120" s="409"/>
      <c r="AA120" s="379"/>
      <c r="AB120" s="379"/>
      <c r="AC120" s="379"/>
      <c r="AD120" s="379"/>
      <c r="AE120" s="379"/>
      <c r="AF120" s="424"/>
      <c r="AH120" s="409"/>
      <c r="AI120" s="379"/>
      <c r="AJ120" s="379"/>
      <c r="AK120" s="379"/>
      <c r="AL120" s="379"/>
      <c r="AM120" s="379"/>
      <c r="AN120" s="424"/>
      <c r="AP120" s="409"/>
      <c r="AQ120" s="379"/>
      <c r="AR120" s="379"/>
      <c r="AS120" s="379"/>
      <c r="AT120" s="379"/>
      <c r="AU120" s="379"/>
      <c r="AV120" s="424"/>
      <c r="AX120" s="409"/>
      <c r="AY120" s="379"/>
      <c r="AZ120" s="379"/>
      <c r="BA120" s="379"/>
      <c r="BB120" s="379"/>
      <c r="BC120" s="379"/>
      <c r="BD120" s="424"/>
      <c r="BF120" s="409"/>
      <c r="BG120" s="379"/>
      <c r="BH120" s="379"/>
      <c r="BI120" s="379"/>
      <c r="BJ120" s="379"/>
      <c r="BK120" s="379"/>
      <c r="BL120" s="424"/>
    </row>
    <row r="121" spans="1:64" s="302" customFormat="1" ht="39" x14ac:dyDescent="0.25">
      <c r="A121" s="25"/>
      <c r="B121" s="358" t="s">
        <v>259</v>
      </c>
      <c r="C121" s="215" t="s">
        <v>260</v>
      </c>
      <c r="D121" s="114" t="s">
        <v>261</v>
      </c>
      <c r="E121" s="217" t="s">
        <v>86</v>
      </c>
      <c r="F121" s="32" t="s">
        <v>41</v>
      </c>
      <c r="G121" s="224"/>
      <c r="H121" s="470">
        <f>'Child Wellbeing Meas. Data'!D9</f>
        <v>0</v>
      </c>
      <c r="I121" s="224"/>
      <c r="J121" s="409"/>
      <c r="K121" s="301">
        <f>'Child Wellbeing Meas. Data'!E9</f>
        <v>0</v>
      </c>
      <c r="L121" s="409"/>
      <c r="M121" s="379"/>
      <c r="N121" s="379"/>
      <c r="O121" s="379"/>
      <c r="P121" s="424"/>
      <c r="R121" s="409"/>
      <c r="S121" s="301">
        <f>'Child Wellbeing Meas. Data'!M9</f>
        <v>0</v>
      </c>
      <c r="T121" s="379"/>
      <c r="U121" s="379"/>
      <c r="V121" s="379"/>
      <c r="W121" s="379"/>
      <c r="X121" s="424"/>
      <c r="Z121" s="409"/>
      <c r="AA121" s="301">
        <f>'Child Wellbeing Meas. Data'!U9</f>
        <v>0</v>
      </c>
      <c r="AB121" s="409"/>
      <c r="AC121" s="379"/>
      <c r="AD121" s="379"/>
      <c r="AE121" s="379"/>
      <c r="AF121" s="424"/>
      <c r="AH121" s="409"/>
      <c r="AI121" s="301">
        <f>'Child Wellbeing Meas. Data'!AC9</f>
        <v>0</v>
      </c>
      <c r="AJ121" s="379"/>
      <c r="AK121" s="379"/>
      <c r="AL121" s="379"/>
      <c r="AM121" s="379"/>
      <c r="AN121" s="424"/>
      <c r="AP121" s="409"/>
      <c r="AQ121" s="301">
        <f>'Child Wellbeing Meas. Data'!AK9</f>
        <v>0</v>
      </c>
      <c r="AR121" s="409"/>
      <c r="AS121" s="379"/>
      <c r="AT121" s="379"/>
      <c r="AU121" s="379"/>
      <c r="AV121" s="424"/>
      <c r="AX121" s="409"/>
      <c r="AY121" s="301">
        <f>'Child Wellbeing Meas. Data'!AS9</f>
        <v>0</v>
      </c>
      <c r="AZ121" s="379"/>
      <c r="BA121" s="379"/>
      <c r="BB121" s="379"/>
      <c r="BC121" s="379"/>
      <c r="BD121" s="424"/>
      <c r="BF121" s="409"/>
      <c r="BG121" s="301">
        <f>'Child Wellbeing Meas. Data'!BA9</f>
        <v>0</v>
      </c>
      <c r="BH121" s="409"/>
      <c r="BI121" s="379"/>
      <c r="BJ121" s="379"/>
      <c r="BK121" s="379"/>
      <c r="BL121" s="424"/>
    </row>
    <row r="122" spans="1:64" s="302" customFormat="1" ht="39" x14ac:dyDescent="0.25">
      <c r="A122" s="25"/>
      <c r="B122" s="65" t="s">
        <v>262</v>
      </c>
      <c r="C122" s="285" t="s">
        <v>263</v>
      </c>
      <c r="D122" s="5" t="s">
        <v>264</v>
      </c>
      <c r="E122" s="67" t="s">
        <v>40</v>
      </c>
      <c r="F122" s="6" t="s">
        <v>41</v>
      </c>
      <c r="G122" s="224"/>
      <c r="H122" s="470">
        <f>'Child Status Index Data'!D6</f>
        <v>0</v>
      </c>
      <c r="I122" s="224"/>
      <c r="J122" s="409"/>
      <c r="K122" s="301">
        <f>'Child Status Index Data'!$E$6</f>
        <v>0</v>
      </c>
      <c r="L122" s="409"/>
      <c r="M122" s="379"/>
      <c r="N122" s="379"/>
      <c r="O122" s="379"/>
      <c r="P122" s="424"/>
      <c r="R122" s="409"/>
      <c r="S122" s="301">
        <f>'Child Status Index Data'!$E$6</f>
        <v>0</v>
      </c>
      <c r="T122" s="379"/>
      <c r="U122" s="379"/>
      <c r="V122" s="379"/>
      <c r="W122" s="379"/>
      <c r="X122" s="424"/>
      <c r="Z122" s="409"/>
      <c r="AA122" s="301">
        <f>'Child Status Index Data'!$E$6</f>
        <v>0</v>
      </c>
      <c r="AB122" s="409"/>
      <c r="AC122" s="379"/>
      <c r="AD122" s="379"/>
      <c r="AE122" s="379"/>
      <c r="AF122" s="424"/>
      <c r="AH122" s="409"/>
      <c r="AI122" s="301">
        <f>'Child Status Index Data'!$E$6</f>
        <v>0</v>
      </c>
      <c r="AJ122" s="379"/>
      <c r="AK122" s="379"/>
      <c r="AL122" s="379"/>
      <c r="AM122" s="379"/>
      <c r="AN122" s="424"/>
      <c r="AP122" s="409"/>
      <c r="AQ122" s="301">
        <f>'Child Status Index Data'!$E$6</f>
        <v>0</v>
      </c>
      <c r="AR122" s="409"/>
      <c r="AS122" s="379"/>
      <c r="AT122" s="379"/>
      <c r="AU122" s="379"/>
      <c r="AV122" s="424"/>
      <c r="AX122" s="409"/>
      <c r="AY122" s="301">
        <f>'Child Status Index Data'!$E$6</f>
        <v>0</v>
      </c>
      <c r="AZ122" s="379"/>
      <c r="BA122" s="379"/>
      <c r="BB122" s="379"/>
      <c r="BC122" s="379"/>
      <c r="BD122" s="424"/>
      <c r="BF122" s="409"/>
      <c r="BG122" s="301">
        <f>'Child Status Index Data'!$E$6</f>
        <v>0</v>
      </c>
      <c r="BH122" s="409"/>
      <c r="BI122" s="379"/>
      <c r="BJ122" s="379"/>
      <c r="BK122" s="379"/>
      <c r="BL122" s="424"/>
    </row>
    <row r="123" spans="1:64" s="302" customFormat="1" ht="39" x14ac:dyDescent="0.25">
      <c r="A123" s="25"/>
      <c r="B123" s="399"/>
      <c r="C123" s="233"/>
      <c r="D123" s="396" t="s">
        <v>265</v>
      </c>
      <c r="E123" s="70" t="s">
        <v>823</v>
      </c>
      <c r="F123" s="32" t="s">
        <v>39</v>
      </c>
      <c r="G123" s="224"/>
      <c r="H123" s="472"/>
      <c r="I123" s="224"/>
      <c r="J123" s="301">
        <f>Outputs!E38</f>
        <v>0</v>
      </c>
      <c r="K123" s="301">
        <f>Outputs!F38</f>
        <v>0</v>
      </c>
      <c r="L123" s="301">
        <f>Outputs!I38</f>
        <v>0</v>
      </c>
      <c r="M123" s="301">
        <f>Outputs!G38</f>
        <v>0</v>
      </c>
      <c r="N123" s="301">
        <f>Outputs!H38</f>
        <v>0</v>
      </c>
      <c r="O123" s="301">
        <f>Outputs!J38</f>
        <v>0</v>
      </c>
      <c r="P123" s="301">
        <f>Outputs!K38</f>
        <v>0</v>
      </c>
      <c r="R123" s="301">
        <f>Outputs!M38</f>
        <v>0</v>
      </c>
      <c r="S123" s="301">
        <f>Outputs!N38</f>
        <v>0</v>
      </c>
      <c r="T123" s="301">
        <f>Outputs!Q38</f>
        <v>0</v>
      </c>
      <c r="U123" s="301">
        <f>Outputs!O38</f>
        <v>0</v>
      </c>
      <c r="V123" s="301">
        <f>Outputs!P38</f>
        <v>0</v>
      </c>
      <c r="W123" s="301">
        <f>Outputs!R38</f>
        <v>0</v>
      </c>
      <c r="X123" s="301">
        <f>Outputs!S38</f>
        <v>0</v>
      </c>
      <c r="Z123" s="301">
        <f>Outputs!U38</f>
        <v>0</v>
      </c>
      <c r="AA123" s="301">
        <f>Outputs!V38</f>
        <v>0</v>
      </c>
      <c r="AB123" s="301">
        <f>Outputs!Y38</f>
        <v>0</v>
      </c>
      <c r="AC123" s="301">
        <f>Outputs!W38</f>
        <v>0</v>
      </c>
      <c r="AD123" s="301">
        <f>Outputs!X38</f>
        <v>0</v>
      </c>
      <c r="AE123" s="301">
        <f>Outputs!Z38</f>
        <v>0</v>
      </c>
      <c r="AF123" s="301">
        <f>Outputs!AA38</f>
        <v>0</v>
      </c>
      <c r="AH123" s="301">
        <f>Outputs!AC38</f>
        <v>0</v>
      </c>
      <c r="AI123" s="301">
        <f>Outputs!AD38</f>
        <v>0</v>
      </c>
      <c r="AJ123" s="301">
        <f>Outputs!AG38</f>
        <v>0</v>
      </c>
      <c r="AK123" s="301">
        <f>Outputs!AE38</f>
        <v>0</v>
      </c>
      <c r="AL123" s="301">
        <f>Outputs!AF38</f>
        <v>0</v>
      </c>
      <c r="AM123" s="301">
        <f>Outputs!AH38</f>
        <v>0</v>
      </c>
      <c r="AN123" s="301">
        <f>Outputs!AI38</f>
        <v>0</v>
      </c>
      <c r="AP123" s="301">
        <f>Outputs!AK38</f>
        <v>0</v>
      </c>
      <c r="AQ123" s="301">
        <f>Outputs!AL38</f>
        <v>0</v>
      </c>
      <c r="AR123" s="301">
        <f>Outputs!AO38</f>
        <v>0</v>
      </c>
      <c r="AS123" s="301">
        <f>Outputs!AM38</f>
        <v>0</v>
      </c>
      <c r="AT123" s="301">
        <f>Outputs!AN38</f>
        <v>0</v>
      </c>
      <c r="AU123" s="301">
        <f>Outputs!AP38</f>
        <v>0</v>
      </c>
      <c r="AV123" s="301">
        <f>Outputs!AQ38</f>
        <v>0</v>
      </c>
      <c r="AX123" s="301">
        <f>Outputs!AS38</f>
        <v>0</v>
      </c>
      <c r="AY123" s="301">
        <f>Outputs!AT38</f>
        <v>0</v>
      </c>
      <c r="AZ123" s="301">
        <f>Outputs!AW38</f>
        <v>0</v>
      </c>
      <c r="BA123" s="301">
        <f>Outputs!AU38</f>
        <v>0</v>
      </c>
      <c r="BB123" s="301">
        <f>Outputs!AV38</f>
        <v>0</v>
      </c>
      <c r="BC123" s="301">
        <f>Outputs!AX38</f>
        <v>0</v>
      </c>
      <c r="BD123" s="301">
        <f>Outputs!AY38</f>
        <v>0</v>
      </c>
      <c r="BF123" s="301">
        <f>Outputs!BA38</f>
        <v>0</v>
      </c>
      <c r="BG123" s="301">
        <f>Outputs!BB38</f>
        <v>0</v>
      </c>
      <c r="BH123" s="301">
        <f>Outputs!BE38</f>
        <v>0</v>
      </c>
      <c r="BI123" s="301">
        <f>Outputs!BC38</f>
        <v>0</v>
      </c>
      <c r="BJ123" s="301">
        <f>Outputs!BD38</f>
        <v>0</v>
      </c>
      <c r="BK123" s="301">
        <f>Outputs!BF38</f>
        <v>0</v>
      </c>
      <c r="BL123" s="301">
        <f>Outputs!BG38</f>
        <v>0</v>
      </c>
    </row>
    <row r="124" spans="1:64" s="302" customFormat="1" ht="19.5" x14ac:dyDescent="0.25">
      <c r="A124" s="25"/>
      <c r="B124" s="39"/>
      <c r="C124" s="397"/>
      <c r="D124" s="5" t="s">
        <v>266</v>
      </c>
      <c r="E124" s="67" t="s">
        <v>47</v>
      </c>
      <c r="F124" s="6" t="s">
        <v>41</v>
      </c>
      <c r="G124" s="224"/>
      <c r="H124" s="470">
        <f>'ECDC Report'!D21</f>
        <v>0</v>
      </c>
      <c r="I124" s="224"/>
      <c r="J124" s="409"/>
      <c r="K124" s="301">
        <f>'ECDC Report'!E21</f>
        <v>0</v>
      </c>
      <c r="L124" s="379"/>
      <c r="M124" s="379"/>
      <c r="N124" s="379"/>
      <c r="O124" s="379"/>
      <c r="P124" s="424"/>
      <c r="R124" s="409"/>
      <c r="S124" s="301">
        <f>'ECDC Report'!F21</f>
        <v>0</v>
      </c>
      <c r="T124" s="379"/>
      <c r="U124" s="379"/>
      <c r="V124" s="379"/>
      <c r="W124" s="379"/>
      <c r="X124" s="424"/>
      <c r="Z124" s="409"/>
      <c r="AA124" s="301">
        <f>'ECDC Report'!G21</f>
        <v>0</v>
      </c>
      <c r="AB124" s="379"/>
      <c r="AC124" s="379"/>
      <c r="AD124" s="379"/>
      <c r="AE124" s="379"/>
      <c r="AF124" s="424"/>
      <c r="AH124" s="409"/>
      <c r="AI124" s="301">
        <f>'ECDC Report'!H21</f>
        <v>0</v>
      </c>
      <c r="AJ124" s="379"/>
      <c r="AK124" s="379"/>
      <c r="AL124" s="379"/>
      <c r="AM124" s="379"/>
      <c r="AN124" s="424"/>
      <c r="AP124" s="409"/>
      <c r="AQ124" s="301">
        <f>'ECDC Report'!I21</f>
        <v>0</v>
      </c>
      <c r="AR124" s="379"/>
      <c r="AS124" s="379"/>
      <c r="AT124" s="379"/>
      <c r="AU124" s="379"/>
      <c r="AV124" s="424"/>
      <c r="AX124" s="409"/>
      <c r="AY124" s="301">
        <f>'ECDC Report'!J21</f>
        <v>0</v>
      </c>
      <c r="AZ124" s="379"/>
      <c r="BA124" s="379"/>
      <c r="BB124" s="379"/>
      <c r="BC124" s="379"/>
      <c r="BD124" s="424"/>
      <c r="BF124" s="409"/>
      <c r="BG124" s="301">
        <f>'ECDC Report'!K21</f>
        <v>0</v>
      </c>
      <c r="BH124" s="379"/>
      <c r="BI124" s="379"/>
      <c r="BJ124" s="379"/>
      <c r="BK124" s="379"/>
      <c r="BL124" s="424"/>
    </row>
    <row r="125" spans="1:64" s="302" customFormat="1" ht="39" x14ac:dyDescent="0.25">
      <c r="A125" s="25"/>
      <c r="B125" s="231" t="s">
        <v>267</v>
      </c>
      <c r="C125" s="398" t="s">
        <v>268</v>
      </c>
      <c r="D125" s="287" t="s">
        <v>102</v>
      </c>
      <c r="E125" s="287"/>
      <c r="F125" s="287"/>
      <c r="G125" s="224"/>
      <c r="H125" s="472"/>
      <c r="I125" s="224"/>
      <c r="J125" s="409"/>
      <c r="K125" s="379"/>
      <c r="L125" s="379"/>
      <c r="M125" s="379"/>
      <c r="N125" s="379"/>
      <c r="O125" s="379"/>
      <c r="P125" s="424"/>
      <c r="R125" s="409"/>
      <c r="S125" s="379"/>
      <c r="T125" s="379"/>
      <c r="U125" s="379"/>
      <c r="V125" s="379"/>
      <c r="W125" s="379"/>
      <c r="X125" s="424"/>
      <c r="Z125" s="409"/>
      <c r="AA125" s="379"/>
      <c r="AB125" s="379"/>
      <c r="AC125" s="379"/>
      <c r="AD125" s="379"/>
      <c r="AE125" s="379"/>
      <c r="AF125" s="424"/>
      <c r="AH125" s="409"/>
      <c r="AI125" s="379"/>
      <c r="AJ125" s="379"/>
      <c r="AK125" s="379"/>
      <c r="AL125" s="379"/>
      <c r="AM125" s="379"/>
      <c r="AN125" s="424"/>
      <c r="AP125" s="409"/>
      <c r="AQ125" s="379"/>
      <c r="AR125" s="379"/>
      <c r="AS125" s="379"/>
      <c r="AT125" s="379"/>
      <c r="AU125" s="379"/>
      <c r="AV125" s="424"/>
      <c r="AX125" s="409"/>
      <c r="AY125" s="379"/>
      <c r="AZ125" s="379"/>
      <c r="BA125" s="379"/>
      <c r="BB125" s="379"/>
      <c r="BC125" s="379"/>
      <c r="BD125" s="424"/>
      <c r="BF125" s="409"/>
      <c r="BG125" s="379"/>
      <c r="BH125" s="379"/>
      <c r="BI125" s="379"/>
      <c r="BJ125" s="379"/>
      <c r="BK125" s="379"/>
      <c r="BL125" s="424"/>
    </row>
    <row r="126" spans="1:64" s="302" customFormat="1" ht="19.5" x14ac:dyDescent="0.25">
      <c r="A126" s="25"/>
      <c r="B126" s="39"/>
      <c r="C126" s="397"/>
      <c r="D126" s="32" t="s">
        <v>269</v>
      </c>
      <c r="E126" s="67" t="s">
        <v>47</v>
      </c>
      <c r="F126" s="6" t="s">
        <v>41</v>
      </c>
      <c r="G126" s="224"/>
      <c r="H126" s="470">
        <f>'ECDC Report'!D17</f>
        <v>0</v>
      </c>
      <c r="I126" s="224"/>
      <c r="J126" s="409"/>
      <c r="K126" s="301">
        <f>'ECDC Report'!E17</f>
        <v>0</v>
      </c>
      <c r="L126" s="379"/>
      <c r="M126" s="379"/>
      <c r="N126" s="379"/>
      <c r="O126" s="379"/>
      <c r="P126" s="424"/>
      <c r="R126" s="409"/>
      <c r="S126" s="301">
        <f>'ECDC Report'!F17</f>
        <v>0</v>
      </c>
      <c r="T126" s="379"/>
      <c r="U126" s="379"/>
      <c r="V126" s="379"/>
      <c r="W126" s="379"/>
      <c r="X126" s="424"/>
      <c r="Z126" s="409"/>
      <c r="AA126" s="301">
        <f>'ECDC Report'!G17</f>
        <v>0</v>
      </c>
      <c r="AB126" s="379"/>
      <c r="AC126" s="379"/>
      <c r="AD126" s="379"/>
      <c r="AE126" s="379"/>
      <c r="AF126" s="424"/>
      <c r="AH126" s="409"/>
      <c r="AI126" s="301">
        <f>'ECDC Report'!H17</f>
        <v>0</v>
      </c>
      <c r="AJ126" s="379"/>
      <c r="AK126" s="379"/>
      <c r="AL126" s="379"/>
      <c r="AM126" s="379"/>
      <c r="AN126" s="424"/>
      <c r="AP126" s="409"/>
      <c r="AQ126" s="301">
        <f>'ECDC Report'!I17</f>
        <v>0</v>
      </c>
      <c r="AR126" s="379"/>
      <c r="AS126" s="379"/>
      <c r="AT126" s="379"/>
      <c r="AU126" s="379"/>
      <c r="AV126" s="424"/>
      <c r="AX126" s="409"/>
      <c r="AY126" s="301">
        <f>'ECDC Report'!J17</f>
        <v>0</v>
      </c>
      <c r="AZ126" s="379"/>
      <c r="BA126" s="379"/>
      <c r="BB126" s="379"/>
      <c r="BC126" s="379"/>
      <c r="BD126" s="424"/>
      <c r="BF126" s="409"/>
      <c r="BG126" s="301">
        <f>'ECDC Report'!K17</f>
        <v>0</v>
      </c>
      <c r="BH126" s="379"/>
      <c r="BI126" s="379"/>
      <c r="BJ126" s="379"/>
      <c r="BK126" s="379"/>
      <c r="BL126" s="424"/>
    </row>
    <row r="127" spans="1:64" s="302" customFormat="1" ht="39" x14ac:dyDescent="0.25">
      <c r="A127" s="25"/>
      <c r="B127" s="359" t="s">
        <v>270</v>
      </c>
      <c r="C127" s="62" t="s">
        <v>271</v>
      </c>
      <c r="D127" s="218" t="s">
        <v>88</v>
      </c>
      <c r="E127" s="22" t="s">
        <v>86</v>
      </c>
      <c r="F127" s="150" t="s">
        <v>41</v>
      </c>
      <c r="G127" s="224"/>
      <c r="H127" s="297">
        <f>'Child Wellbeing Meas. Data'!D6</f>
        <v>0</v>
      </c>
      <c r="I127" s="224"/>
      <c r="J127" s="409"/>
      <c r="K127" s="400">
        <f>'Child Wellbeing Meas. Data'!$E$6</f>
        <v>0</v>
      </c>
      <c r="L127" s="379"/>
      <c r="M127" s="379"/>
      <c r="N127" s="379"/>
      <c r="O127" s="379"/>
      <c r="P127" s="424"/>
      <c r="R127" s="409"/>
      <c r="S127" s="379"/>
      <c r="T127" s="379"/>
      <c r="U127" s="379"/>
      <c r="V127" s="379"/>
      <c r="W127" s="379"/>
      <c r="X127" s="424"/>
      <c r="Z127" s="409"/>
      <c r="AA127" s="400">
        <f>'Child Wellbeing Meas. Data'!$F$6</f>
        <v>0</v>
      </c>
      <c r="AB127" s="379"/>
      <c r="AC127" s="379"/>
      <c r="AD127" s="379"/>
      <c r="AE127" s="379"/>
      <c r="AF127" s="424"/>
      <c r="AH127" s="409"/>
      <c r="AI127" s="379"/>
      <c r="AJ127" s="379"/>
      <c r="AK127" s="379"/>
      <c r="AL127" s="379"/>
      <c r="AM127" s="379"/>
      <c r="AN127" s="424"/>
      <c r="AP127" s="409"/>
      <c r="AQ127" s="400">
        <f>'Child Wellbeing Meas. Data'!$G$6</f>
        <v>0</v>
      </c>
      <c r="AR127" s="379"/>
      <c r="AS127" s="379"/>
      <c r="AT127" s="379"/>
      <c r="AU127" s="379"/>
      <c r="AV127" s="424"/>
      <c r="AX127" s="409"/>
      <c r="AY127" s="379"/>
      <c r="AZ127" s="379"/>
      <c r="BA127" s="379"/>
      <c r="BB127" s="379"/>
      <c r="BC127" s="379"/>
      <c r="BD127" s="424"/>
      <c r="BF127" s="409"/>
      <c r="BG127" s="400">
        <f>'Child Wellbeing Meas. Data'!$H$6</f>
        <v>0</v>
      </c>
      <c r="BH127" s="379"/>
      <c r="BI127" s="379"/>
      <c r="BJ127" s="379"/>
      <c r="BK127" s="379"/>
      <c r="BL127" s="424"/>
    </row>
    <row r="128" spans="1:64" s="302" customFormat="1" ht="39" x14ac:dyDescent="0.25">
      <c r="A128" s="25"/>
      <c r="B128" s="352"/>
      <c r="C128" s="83"/>
      <c r="D128" s="218" t="s">
        <v>225</v>
      </c>
      <c r="E128" s="42" t="s">
        <v>86</v>
      </c>
      <c r="F128" s="150" t="s">
        <v>41</v>
      </c>
      <c r="G128" s="224"/>
      <c r="H128" s="297">
        <f>'Child Wellbeing Meas. Data'!D11</f>
        <v>0</v>
      </c>
      <c r="I128" s="224"/>
      <c r="J128" s="409"/>
      <c r="K128" s="400">
        <f>'Child Wellbeing Meas. Data'!$E$11</f>
        <v>0</v>
      </c>
      <c r="L128" s="379"/>
      <c r="M128" s="379"/>
      <c r="N128" s="379"/>
      <c r="O128" s="379"/>
      <c r="P128" s="424"/>
      <c r="R128" s="409"/>
      <c r="S128" s="379"/>
      <c r="T128" s="379"/>
      <c r="U128" s="379"/>
      <c r="V128" s="379"/>
      <c r="W128" s="379"/>
      <c r="X128" s="424"/>
      <c r="Z128" s="409"/>
      <c r="AA128" s="400">
        <f>'Child Wellbeing Meas. Data'!$F$11</f>
        <v>0</v>
      </c>
      <c r="AB128" s="379"/>
      <c r="AC128" s="379"/>
      <c r="AD128" s="379"/>
      <c r="AE128" s="379"/>
      <c r="AF128" s="424"/>
      <c r="AH128" s="409"/>
      <c r="AI128" s="379"/>
      <c r="AJ128" s="379"/>
      <c r="AK128" s="379"/>
      <c r="AL128" s="379"/>
      <c r="AM128" s="379"/>
      <c r="AN128" s="424"/>
      <c r="AP128" s="409"/>
      <c r="AQ128" s="400">
        <f>'Child Wellbeing Meas. Data'!$G$11</f>
        <v>0</v>
      </c>
      <c r="AR128" s="379"/>
      <c r="AS128" s="379"/>
      <c r="AT128" s="379"/>
      <c r="AU128" s="379"/>
      <c r="AV128" s="424"/>
      <c r="AX128" s="409"/>
      <c r="AY128" s="379"/>
      <c r="AZ128" s="379"/>
      <c r="BA128" s="379"/>
      <c r="BB128" s="379"/>
      <c r="BC128" s="379"/>
      <c r="BD128" s="424"/>
      <c r="BF128" s="409"/>
      <c r="BG128" s="400">
        <f>'Child Wellbeing Meas. Data'!$H$11</f>
        <v>0</v>
      </c>
      <c r="BH128" s="379"/>
      <c r="BI128" s="379"/>
      <c r="BJ128" s="379"/>
      <c r="BK128" s="379"/>
      <c r="BL128" s="424"/>
    </row>
    <row r="129" spans="1:64" s="302" customFormat="1" ht="39" x14ac:dyDescent="0.25">
      <c r="A129" s="25"/>
      <c r="B129" s="352"/>
      <c r="C129" s="83"/>
      <c r="D129" s="218" t="s">
        <v>272</v>
      </c>
      <c r="E129" s="42" t="s">
        <v>86</v>
      </c>
      <c r="F129" s="150" t="s">
        <v>41</v>
      </c>
      <c r="G129" s="224"/>
      <c r="H129" s="297">
        <f>'Child Wellbeing Meas. Data'!D12</f>
        <v>0</v>
      </c>
      <c r="I129" s="224"/>
      <c r="J129" s="409"/>
      <c r="K129" s="400">
        <f>'Child Wellbeing Meas. Data'!$E$12</f>
        <v>0</v>
      </c>
      <c r="L129" s="379"/>
      <c r="M129" s="379"/>
      <c r="N129" s="379"/>
      <c r="O129" s="379"/>
      <c r="P129" s="424"/>
      <c r="R129" s="409"/>
      <c r="S129" s="379"/>
      <c r="T129" s="379"/>
      <c r="U129" s="379"/>
      <c r="V129" s="379"/>
      <c r="W129" s="379"/>
      <c r="X129" s="424"/>
      <c r="Z129" s="409"/>
      <c r="AA129" s="400">
        <f>'Child Wellbeing Meas. Data'!$F$12</f>
        <v>0</v>
      </c>
      <c r="AB129" s="379"/>
      <c r="AC129" s="379"/>
      <c r="AD129" s="379"/>
      <c r="AE129" s="379"/>
      <c r="AF129" s="424"/>
      <c r="AH129" s="409"/>
      <c r="AI129" s="379"/>
      <c r="AJ129" s="379"/>
      <c r="AK129" s="379"/>
      <c r="AL129" s="379"/>
      <c r="AM129" s="379"/>
      <c r="AN129" s="424"/>
      <c r="AP129" s="409"/>
      <c r="AQ129" s="400">
        <f>'Child Wellbeing Meas. Data'!$G$12</f>
        <v>0</v>
      </c>
      <c r="AR129" s="379"/>
      <c r="AS129" s="379"/>
      <c r="AT129" s="379"/>
      <c r="AU129" s="379"/>
      <c r="AV129" s="424"/>
      <c r="AX129" s="409"/>
      <c r="AY129" s="379"/>
      <c r="AZ129" s="379"/>
      <c r="BA129" s="379"/>
      <c r="BB129" s="379"/>
      <c r="BC129" s="379"/>
      <c r="BD129" s="424"/>
      <c r="BF129" s="409"/>
      <c r="BG129" s="400">
        <f>'Child Wellbeing Meas. Data'!$H$12</f>
        <v>0</v>
      </c>
      <c r="BH129" s="379"/>
      <c r="BI129" s="379"/>
      <c r="BJ129" s="379"/>
      <c r="BK129" s="379"/>
      <c r="BL129" s="424"/>
    </row>
    <row r="130" spans="1:64" s="302" customFormat="1" ht="39" x14ac:dyDescent="0.25">
      <c r="A130" s="25"/>
      <c r="B130" s="360"/>
      <c r="C130" s="74"/>
      <c r="D130" s="218" t="s">
        <v>273</v>
      </c>
      <c r="E130" s="42" t="s">
        <v>86</v>
      </c>
      <c r="F130" s="150" t="s">
        <v>41</v>
      </c>
      <c r="G130" s="224"/>
      <c r="H130" s="297">
        <f>'Child Wellbeing Meas. Data'!D14</f>
        <v>0</v>
      </c>
      <c r="I130" s="224"/>
      <c r="J130" s="409"/>
      <c r="K130" s="400">
        <f>'Child Wellbeing Meas. Data'!$E$14</f>
        <v>0</v>
      </c>
      <c r="L130" s="379"/>
      <c r="M130" s="379"/>
      <c r="N130" s="379"/>
      <c r="O130" s="379"/>
      <c r="P130" s="424"/>
      <c r="R130" s="409"/>
      <c r="S130" s="379"/>
      <c r="T130" s="379"/>
      <c r="U130" s="379"/>
      <c r="V130" s="379"/>
      <c r="W130" s="379"/>
      <c r="X130" s="424"/>
      <c r="Z130" s="409"/>
      <c r="AA130" s="400">
        <f>'Child Wellbeing Meas. Data'!$F$14</f>
        <v>0</v>
      </c>
      <c r="AB130" s="379"/>
      <c r="AC130" s="379"/>
      <c r="AD130" s="379"/>
      <c r="AE130" s="379"/>
      <c r="AF130" s="424"/>
      <c r="AH130" s="409"/>
      <c r="AI130" s="379"/>
      <c r="AJ130" s="379"/>
      <c r="AK130" s="379"/>
      <c r="AL130" s="379"/>
      <c r="AM130" s="379"/>
      <c r="AN130" s="424"/>
      <c r="AP130" s="409"/>
      <c r="AQ130" s="400">
        <f>'Child Wellbeing Meas. Data'!$G$14</f>
        <v>0</v>
      </c>
      <c r="AR130" s="379"/>
      <c r="AS130" s="379"/>
      <c r="AT130" s="379"/>
      <c r="AU130" s="379"/>
      <c r="AV130" s="424"/>
      <c r="AX130" s="409"/>
      <c r="AY130" s="379"/>
      <c r="AZ130" s="379"/>
      <c r="BA130" s="379"/>
      <c r="BB130" s="379"/>
      <c r="BC130" s="379"/>
      <c r="BD130" s="424"/>
      <c r="BF130" s="409"/>
      <c r="BG130" s="400">
        <f>'Child Wellbeing Meas. Data'!$H$14</f>
        <v>0</v>
      </c>
      <c r="BH130" s="379"/>
      <c r="BI130" s="379"/>
      <c r="BJ130" s="379"/>
      <c r="BK130" s="379"/>
      <c r="BL130" s="424"/>
    </row>
    <row r="131" spans="1:64" s="302" customFormat="1" ht="39" x14ac:dyDescent="0.25">
      <c r="A131" s="25"/>
      <c r="B131" s="361" t="s">
        <v>274</v>
      </c>
      <c r="C131" s="114" t="s">
        <v>275</v>
      </c>
      <c r="D131" s="218" t="s">
        <v>85</v>
      </c>
      <c r="E131" s="5" t="s">
        <v>86</v>
      </c>
      <c r="F131" s="32" t="s">
        <v>41</v>
      </c>
      <c r="G131" s="224"/>
      <c r="H131" s="297">
        <f>'Child Wellbeing Meas. Data'!D10</f>
        <v>0</v>
      </c>
      <c r="I131" s="224"/>
      <c r="J131" s="409"/>
      <c r="K131" s="400">
        <f>'Child Wellbeing Meas. Data'!$E$10</f>
        <v>0</v>
      </c>
      <c r="L131" s="379"/>
      <c r="M131" s="379"/>
      <c r="N131" s="379"/>
      <c r="O131" s="379"/>
      <c r="P131" s="424"/>
      <c r="R131" s="409"/>
      <c r="S131" s="379"/>
      <c r="T131" s="379"/>
      <c r="U131" s="379"/>
      <c r="V131" s="379"/>
      <c r="W131" s="379"/>
      <c r="X131" s="424"/>
      <c r="Z131" s="409"/>
      <c r="AA131" s="400">
        <f>'Child Wellbeing Meas. Data'!$F$10</f>
        <v>0</v>
      </c>
      <c r="AB131" s="379"/>
      <c r="AC131" s="379"/>
      <c r="AD131" s="379"/>
      <c r="AE131" s="379"/>
      <c r="AF131" s="424"/>
      <c r="AH131" s="409"/>
      <c r="AI131" s="379"/>
      <c r="AJ131" s="379"/>
      <c r="AK131" s="379"/>
      <c r="AL131" s="379"/>
      <c r="AM131" s="379"/>
      <c r="AN131" s="424"/>
      <c r="AP131" s="409"/>
      <c r="AQ131" s="400">
        <f>'Child Wellbeing Meas. Data'!$G$10</f>
        <v>0</v>
      </c>
      <c r="AR131" s="379"/>
      <c r="AS131" s="379"/>
      <c r="AT131" s="379"/>
      <c r="AU131" s="379"/>
      <c r="AV131" s="424"/>
      <c r="AX131" s="409"/>
      <c r="AY131" s="379"/>
      <c r="AZ131" s="379"/>
      <c r="BA131" s="379"/>
      <c r="BB131" s="379"/>
      <c r="BC131" s="379"/>
      <c r="BD131" s="424"/>
      <c r="BF131" s="409"/>
      <c r="BG131" s="400">
        <f>'Child Wellbeing Meas. Data'!$H$10</f>
        <v>0</v>
      </c>
      <c r="BH131" s="379"/>
      <c r="BI131" s="379"/>
      <c r="BJ131" s="379"/>
      <c r="BK131" s="379"/>
      <c r="BL131" s="424"/>
    </row>
    <row r="132" spans="1:64" s="302" customFormat="1" ht="39" x14ac:dyDescent="0.25">
      <c r="A132" s="25"/>
      <c r="B132" s="73" t="s">
        <v>276</v>
      </c>
      <c r="C132" s="56" t="s">
        <v>277</v>
      </c>
      <c r="D132" s="141" t="s">
        <v>272</v>
      </c>
      <c r="E132" s="141" t="s">
        <v>86</v>
      </c>
      <c r="F132" s="32" t="s">
        <v>41</v>
      </c>
      <c r="G132" s="224"/>
      <c r="H132" s="297">
        <f>'Child Wellbeing Meas. Data'!D12</f>
        <v>0</v>
      </c>
      <c r="I132" s="224"/>
      <c r="J132" s="409"/>
      <c r="K132" s="400">
        <f>'Child Wellbeing Meas. Data'!$E$12</f>
        <v>0</v>
      </c>
      <c r="L132" s="379"/>
      <c r="M132" s="379"/>
      <c r="N132" s="379"/>
      <c r="O132" s="379"/>
      <c r="P132" s="424"/>
      <c r="R132" s="409"/>
      <c r="S132" s="379"/>
      <c r="T132" s="379"/>
      <c r="U132" s="379"/>
      <c r="V132" s="379"/>
      <c r="W132" s="379"/>
      <c r="X132" s="424"/>
      <c r="Z132" s="409"/>
      <c r="AA132" s="400">
        <f>'Child Wellbeing Meas. Data'!$F$12</f>
        <v>0</v>
      </c>
      <c r="AB132" s="379"/>
      <c r="AC132" s="379"/>
      <c r="AD132" s="379"/>
      <c r="AE132" s="379"/>
      <c r="AF132" s="424"/>
      <c r="AH132" s="409"/>
      <c r="AI132" s="379"/>
      <c r="AJ132" s="379"/>
      <c r="AK132" s="379"/>
      <c r="AL132" s="379"/>
      <c r="AM132" s="379"/>
      <c r="AN132" s="424"/>
      <c r="AP132" s="409"/>
      <c r="AQ132" s="400">
        <f>'Child Wellbeing Meas. Data'!$G$12</f>
        <v>0</v>
      </c>
      <c r="AR132" s="379"/>
      <c r="AS132" s="379"/>
      <c r="AT132" s="379"/>
      <c r="AU132" s="379"/>
      <c r="AV132" s="424"/>
      <c r="AX132" s="409"/>
      <c r="AY132" s="379"/>
      <c r="AZ132" s="379"/>
      <c r="BA132" s="379"/>
      <c r="BB132" s="379"/>
      <c r="BC132" s="379"/>
      <c r="BD132" s="424"/>
      <c r="BF132" s="409"/>
      <c r="BG132" s="400">
        <f>'Child Wellbeing Meas. Data'!$H$12</f>
        <v>0</v>
      </c>
      <c r="BH132" s="379"/>
      <c r="BI132" s="379"/>
      <c r="BJ132" s="379"/>
      <c r="BK132" s="379"/>
      <c r="BL132" s="424"/>
    </row>
    <row r="133" spans="1:64" s="302" customFormat="1" ht="19.5" x14ac:dyDescent="0.55000000000000004">
      <c r="A133" s="25"/>
      <c r="B133" s="53"/>
      <c r="C133" s="45"/>
      <c r="D133" s="230" t="s">
        <v>278</v>
      </c>
      <c r="E133" s="144" t="s">
        <v>40</v>
      </c>
      <c r="F133" s="6" t="s">
        <v>41</v>
      </c>
      <c r="G133" s="224"/>
      <c r="H133" s="297">
        <f>'Child Status Index Data'!D10</f>
        <v>0</v>
      </c>
      <c r="I133" s="224"/>
      <c r="J133" s="409"/>
      <c r="K133" s="400">
        <f>'Child Status Index Data'!$E$10</f>
        <v>0</v>
      </c>
      <c r="L133" s="379"/>
      <c r="M133" s="379"/>
      <c r="N133" s="379"/>
      <c r="O133" s="379"/>
      <c r="P133" s="424"/>
      <c r="R133" s="409"/>
      <c r="S133" s="379"/>
      <c r="T133" s="379"/>
      <c r="U133" s="379"/>
      <c r="V133" s="379"/>
      <c r="W133" s="379"/>
      <c r="X133" s="424"/>
      <c r="Z133" s="409"/>
      <c r="AA133" s="400">
        <f>'Child Status Index Data'!$E$10</f>
        <v>0</v>
      </c>
      <c r="AB133" s="379"/>
      <c r="AC133" s="379"/>
      <c r="AD133" s="379"/>
      <c r="AE133" s="379"/>
      <c r="AF133" s="424"/>
      <c r="AH133" s="409"/>
      <c r="AI133" s="379"/>
      <c r="AJ133" s="379"/>
      <c r="AK133" s="379"/>
      <c r="AL133" s="379"/>
      <c r="AM133" s="379"/>
      <c r="AN133" s="424"/>
      <c r="AP133" s="409"/>
      <c r="AQ133" s="400">
        <f>'Child Status Index Data'!$E$10</f>
        <v>0</v>
      </c>
      <c r="AR133" s="379"/>
      <c r="AS133" s="379"/>
      <c r="AT133" s="379"/>
      <c r="AU133" s="379"/>
      <c r="AV133" s="424"/>
      <c r="AX133" s="409"/>
      <c r="AY133" s="379"/>
      <c r="AZ133" s="379"/>
      <c r="BA133" s="379"/>
      <c r="BB133" s="379"/>
      <c r="BC133" s="379"/>
      <c r="BD133" s="424"/>
      <c r="BF133" s="409"/>
      <c r="BG133" s="400">
        <f>'Child Status Index Data'!$E$10</f>
        <v>0</v>
      </c>
      <c r="BH133" s="379"/>
      <c r="BI133" s="379"/>
      <c r="BJ133" s="379"/>
      <c r="BK133" s="379"/>
      <c r="BL133" s="424"/>
    </row>
    <row r="134" spans="1:64" s="302" customFormat="1" ht="39" x14ac:dyDescent="0.25">
      <c r="A134" s="25"/>
      <c r="B134" s="360" t="s">
        <v>279</v>
      </c>
      <c r="C134" s="31" t="s">
        <v>280</v>
      </c>
      <c r="D134" s="5" t="s">
        <v>118</v>
      </c>
      <c r="E134" s="70" t="s">
        <v>823</v>
      </c>
      <c r="F134" s="32" t="s">
        <v>39</v>
      </c>
      <c r="G134" s="224"/>
      <c r="H134" s="412"/>
      <c r="I134" s="224"/>
      <c r="J134" s="301">
        <f>Outputs!E14</f>
        <v>0</v>
      </c>
      <c r="K134" s="400">
        <f>Outputs!F14</f>
        <v>0</v>
      </c>
      <c r="L134" s="379"/>
      <c r="M134" s="379"/>
      <c r="N134" s="379"/>
      <c r="O134" s="379"/>
      <c r="P134" s="424"/>
      <c r="R134" s="301">
        <f>Outputs!M14</f>
        <v>0</v>
      </c>
      <c r="S134" s="400">
        <f>Outputs!N14</f>
        <v>0</v>
      </c>
      <c r="T134" s="379"/>
      <c r="U134" s="379"/>
      <c r="V134" s="379"/>
      <c r="W134" s="379"/>
      <c r="X134" s="424"/>
      <c r="Z134" s="301">
        <f>Outputs!U14</f>
        <v>0</v>
      </c>
      <c r="AA134" s="400">
        <f>Outputs!V14</f>
        <v>0</v>
      </c>
      <c r="AB134" s="379"/>
      <c r="AC134" s="379"/>
      <c r="AD134" s="379"/>
      <c r="AE134" s="379"/>
      <c r="AF134" s="424"/>
      <c r="AH134" s="301">
        <f>Outputs!AC14</f>
        <v>0</v>
      </c>
      <c r="AI134" s="400">
        <f>Outputs!AD14</f>
        <v>0</v>
      </c>
      <c r="AJ134" s="379"/>
      <c r="AK134" s="379"/>
      <c r="AL134" s="379"/>
      <c r="AM134" s="379"/>
      <c r="AN134" s="424"/>
      <c r="AP134" s="301">
        <f>Outputs!AK14</f>
        <v>0</v>
      </c>
      <c r="AQ134" s="400">
        <f>Outputs!AL14</f>
        <v>0</v>
      </c>
      <c r="AR134" s="379"/>
      <c r="AS134" s="379"/>
      <c r="AT134" s="379"/>
      <c r="AU134" s="379"/>
      <c r="AV134" s="424"/>
      <c r="AX134" s="301">
        <f>Outputs!AS14</f>
        <v>0</v>
      </c>
      <c r="AY134" s="400">
        <f>Outputs!AT14</f>
        <v>0</v>
      </c>
      <c r="AZ134" s="379"/>
      <c r="BA134" s="379"/>
      <c r="BB134" s="379"/>
      <c r="BC134" s="379"/>
      <c r="BD134" s="424"/>
      <c r="BF134" s="301">
        <f>Outputs!BA14</f>
        <v>0</v>
      </c>
      <c r="BG134" s="400">
        <f>Outputs!BB14</f>
        <v>0</v>
      </c>
      <c r="BH134" s="379"/>
      <c r="BI134" s="379"/>
      <c r="BJ134" s="379"/>
      <c r="BK134" s="379"/>
      <c r="BL134" s="424"/>
    </row>
    <row r="135" spans="1:64" s="302" customFormat="1" ht="39" x14ac:dyDescent="0.25">
      <c r="A135" s="25"/>
      <c r="B135" s="360"/>
      <c r="C135" s="36"/>
      <c r="D135" s="5" t="s">
        <v>119</v>
      </c>
      <c r="E135" s="70" t="s">
        <v>823</v>
      </c>
      <c r="F135" s="32" t="s">
        <v>39</v>
      </c>
      <c r="G135" s="224"/>
      <c r="H135" s="412"/>
      <c r="I135" s="224"/>
      <c r="J135" s="301">
        <f>Outputs!E15</f>
        <v>0</v>
      </c>
      <c r="K135" s="400">
        <f>Outputs!F15</f>
        <v>0</v>
      </c>
      <c r="L135" s="301">
        <f>Outputs!I15</f>
        <v>0</v>
      </c>
      <c r="M135" s="301">
        <f>Outputs!G15</f>
        <v>0</v>
      </c>
      <c r="N135" s="301">
        <f>Outputs!H15</f>
        <v>0</v>
      </c>
      <c r="O135" s="301">
        <f>Outputs!J15</f>
        <v>0</v>
      </c>
      <c r="P135" s="301">
        <f>Outputs!K15</f>
        <v>0</v>
      </c>
      <c r="R135" s="301">
        <f>Outputs!M15</f>
        <v>0</v>
      </c>
      <c r="S135" s="400">
        <f>Outputs!N15</f>
        <v>0</v>
      </c>
      <c r="T135" s="301">
        <f>Outputs!Q15</f>
        <v>0</v>
      </c>
      <c r="U135" s="301">
        <f>Outputs!O15</f>
        <v>0</v>
      </c>
      <c r="V135" s="301">
        <f>Outputs!P15</f>
        <v>0</v>
      </c>
      <c r="W135" s="301">
        <f>Outputs!R15</f>
        <v>0</v>
      </c>
      <c r="X135" s="301">
        <f>Outputs!S15</f>
        <v>0</v>
      </c>
      <c r="Z135" s="301">
        <f>Outputs!U15</f>
        <v>0</v>
      </c>
      <c r="AA135" s="400">
        <f>Outputs!V15</f>
        <v>0</v>
      </c>
      <c r="AB135" s="301">
        <f>Outputs!Y15</f>
        <v>0</v>
      </c>
      <c r="AC135" s="301">
        <f>Outputs!W15</f>
        <v>0</v>
      </c>
      <c r="AD135" s="301">
        <f>Outputs!X15</f>
        <v>0</v>
      </c>
      <c r="AE135" s="301">
        <f>Outputs!Z15</f>
        <v>0</v>
      </c>
      <c r="AF135" s="301">
        <f>Outputs!AA15</f>
        <v>0</v>
      </c>
      <c r="AH135" s="301">
        <f>Outputs!AC15</f>
        <v>0</v>
      </c>
      <c r="AI135" s="400">
        <f>Outputs!AD15</f>
        <v>0</v>
      </c>
      <c r="AJ135" s="301">
        <f>Outputs!AG15</f>
        <v>0</v>
      </c>
      <c r="AK135" s="301">
        <f>Outputs!AE15</f>
        <v>0</v>
      </c>
      <c r="AL135" s="301">
        <f>Outputs!AF15</f>
        <v>0</v>
      </c>
      <c r="AM135" s="301">
        <f>Outputs!AH15</f>
        <v>0</v>
      </c>
      <c r="AN135" s="301">
        <f>Outputs!AI15</f>
        <v>0</v>
      </c>
      <c r="AP135" s="301">
        <f>Outputs!AK15</f>
        <v>0</v>
      </c>
      <c r="AQ135" s="400">
        <f>Outputs!AL15</f>
        <v>0</v>
      </c>
      <c r="AR135" s="301">
        <f>Outputs!AO15</f>
        <v>0</v>
      </c>
      <c r="AS135" s="301">
        <f>Outputs!AM15</f>
        <v>0</v>
      </c>
      <c r="AT135" s="301">
        <f>Outputs!AN15</f>
        <v>0</v>
      </c>
      <c r="AU135" s="301">
        <f>Outputs!AP15</f>
        <v>0</v>
      </c>
      <c r="AV135" s="301">
        <f>Outputs!AQ15</f>
        <v>0</v>
      </c>
      <c r="AX135" s="301">
        <f>Outputs!AS15</f>
        <v>0</v>
      </c>
      <c r="AY135" s="400">
        <f>Outputs!AT15</f>
        <v>0</v>
      </c>
      <c r="AZ135" s="301">
        <f>Outputs!AW15</f>
        <v>0</v>
      </c>
      <c r="BA135" s="301">
        <f>Outputs!AU15</f>
        <v>0</v>
      </c>
      <c r="BB135" s="301">
        <f>Outputs!AV15</f>
        <v>0</v>
      </c>
      <c r="BC135" s="301">
        <f>Outputs!AX15</f>
        <v>0</v>
      </c>
      <c r="BD135" s="301">
        <f>Outputs!AY15</f>
        <v>0</v>
      </c>
      <c r="BF135" s="301">
        <f>Outputs!BA15</f>
        <v>0</v>
      </c>
      <c r="BG135" s="400">
        <f>Outputs!BB15</f>
        <v>0</v>
      </c>
      <c r="BH135" s="301">
        <f>Outputs!BE15</f>
        <v>0</v>
      </c>
      <c r="BI135" s="301">
        <f>Outputs!BC15</f>
        <v>0</v>
      </c>
      <c r="BJ135" s="301">
        <f>Outputs!BD15</f>
        <v>0</v>
      </c>
      <c r="BK135" s="301">
        <f>Outputs!BF15</f>
        <v>0</v>
      </c>
      <c r="BL135" s="301">
        <f>Outputs!BG15</f>
        <v>0</v>
      </c>
    </row>
    <row r="136" spans="1:64" s="302" customFormat="1" ht="39" x14ac:dyDescent="0.25">
      <c r="A136" s="25"/>
      <c r="B136" s="4" t="s">
        <v>281</v>
      </c>
      <c r="C136" s="5" t="s">
        <v>282</v>
      </c>
      <c r="D136" s="218" t="s">
        <v>273</v>
      </c>
      <c r="E136" s="141" t="s">
        <v>86</v>
      </c>
      <c r="F136" s="32" t="s">
        <v>41</v>
      </c>
      <c r="G136" s="224"/>
      <c r="H136" s="297">
        <f>'Child Wellbeing Meas. Data'!D14</f>
        <v>0</v>
      </c>
      <c r="I136" s="224"/>
      <c r="J136" s="409"/>
      <c r="K136" s="400">
        <f>'Child Wellbeing Meas. Data'!$E$14</f>
        <v>0</v>
      </c>
      <c r="L136" s="379"/>
      <c r="M136" s="379"/>
      <c r="N136" s="379"/>
      <c r="O136" s="379"/>
      <c r="P136" s="424"/>
      <c r="R136" s="409"/>
      <c r="S136" s="379"/>
      <c r="T136" s="379"/>
      <c r="U136" s="379"/>
      <c r="V136" s="379"/>
      <c r="W136" s="379"/>
      <c r="X136" s="424"/>
      <c r="Z136" s="409"/>
      <c r="AA136" s="400">
        <f>'Child Wellbeing Meas. Data'!$F$14</f>
        <v>0</v>
      </c>
      <c r="AB136" s="379"/>
      <c r="AC136" s="379"/>
      <c r="AD136" s="379"/>
      <c r="AE136" s="379"/>
      <c r="AF136" s="424"/>
      <c r="AH136" s="409"/>
      <c r="AI136" s="379"/>
      <c r="AJ136" s="379"/>
      <c r="AK136" s="379"/>
      <c r="AL136" s="379"/>
      <c r="AM136" s="379"/>
      <c r="AN136" s="424"/>
      <c r="AP136" s="409"/>
      <c r="AQ136" s="400">
        <f>'Child Wellbeing Meas. Data'!$G$14</f>
        <v>0</v>
      </c>
      <c r="AR136" s="379"/>
      <c r="AS136" s="379"/>
      <c r="AT136" s="379"/>
      <c r="AU136" s="379"/>
      <c r="AV136" s="424"/>
      <c r="AX136" s="409"/>
      <c r="AY136" s="379"/>
      <c r="AZ136" s="379"/>
      <c r="BA136" s="379"/>
      <c r="BB136" s="379"/>
      <c r="BC136" s="379"/>
      <c r="BD136" s="424"/>
      <c r="BF136" s="409"/>
      <c r="BG136" s="400">
        <f>'Child Wellbeing Meas. Data'!$H$14</f>
        <v>0</v>
      </c>
      <c r="BH136" s="379"/>
      <c r="BI136" s="379"/>
      <c r="BJ136" s="379"/>
      <c r="BK136" s="379"/>
      <c r="BL136" s="424"/>
    </row>
    <row r="137" spans="1:64" s="302" customFormat="1" ht="39" x14ac:dyDescent="0.25">
      <c r="A137" s="25"/>
      <c r="B137" s="73" t="s">
        <v>283</v>
      </c>
      <c r="C137" s="56" t="s">
        <v>284</v>
      </c>
      <c r="D137" s="5" t="s">
        <v>272</v>
      </c>
      <c r="E137" s="5" t="s">
        <v>86</v>
      </c>
      <c r="F137" s="32" t="s">
        <v>41</v>
      </c>
      <c r="G137" s="224"/>
      <c r="H137" s="297">
        <f>'Child Wellbeing Meas. Data'!D12</f>
        <v>0</v>
      </c>
      <c r="I137" s="224"/>
      <c r="J137" s="409"/>
      <c r="K137" s="400">
        <f>'Child Wellbeing Meas. Data'!$E$12</f>
        <v>0</v>
      </c>
      <c r="L137" s="379"/>
      <c r="M137" s="379"/>
      <c r="N137" s="379"/>
      <c r="O137" s="379"/>
      <c r="P137" s="424"/>
      <c r="R137" s="409"/>
      <c r="S137" s="379"/>
      <c r="T137" s="379"/>
      <c r="U137" s="379"/>
      <c r="V137" s="379"/>
      <c r="W137" s="379"/>
      <c r="X137" s="424"/>
      <c r="Z137" s="409"/>
      <c r="AA137" s="400">
        <f>'Child Wellbeing Meas. Data'!$F$12</f>
        <v>0</v>
      </c>
      <c r="AB137" s="379"/>
      <c r="AC137" s="379"/>
      <c r="AD137" s="379"/>
      <c r="AE137" s="379"/>
      <c r="AF137" s="424"/>
      <c r="AH137" s="409"/>
      <c r="AI137" s="379"/>
      <c r="AJ137" s="379"/>
      <c r="AK137" s="379"/>
      <c r="AL137" s="379"/>
      <c r="AM137" s="379"/>
      <c r="AN137" s="424"/>
      <c r="AP137" s="409"/>
      <c r="AQ137" s="400">
        <f>'Child Wellbeing Meas. Data'!$G$12</f>
        <v>0</v>
      </c>
      <c r="AR137" s="379"/>
      <c r="AS137" s="379"/>
      <c r="AT137" s="379"/>
      <c r="AU137" s="379"/>
      <c r="AV137" s="424"/>
      <c r="AX137" s="409"/>
      <c r="AY137" s="379"/>
      <c r="AZ137" s="379"/>
      <c r="BA137" s="379"/>
      <c r="BB137" s="379"/>
      <c r="BC137" s="379"/>
      <c r="BD137" s="424"/>
      <c r="BF137" s="409"/>
      <c r="BG137" s="400">
        <f>'Child Wellbeing Meas. Data'!$H$12</f>
        <v>0</v>
      </c>
      <c r="BH137" s="379"/>
      <c r="BI137" s="379"/>
      <c r="BJ137" s="379"/>
      <c r="BK137" s="379"/>
      <c r="BL137" s="424"/>
    </row>
    <row r="138" spans="1:64" s="302" customFormat="1" ht="39" x14ac:dyDescent="0.25">
      <c r="A138" s="25"/>
      <c r="B138" s="53"/>
      <c r="C138" s="45"/>
      <c r="D138" s="5" t="s">
        <v>88</v>
      </c>
      <c r="E138" s="5" t="s">
        <v>86</v>
      </c>
      <c r="F138" s="32" t="s">
        <v>41</v>
      </c>
      <c r="G138" s="224"/>
      <c r="H138" s="297">
        <f>'Child Wellbeing Meas. Data'!D6</f>
        <v>0</v>
      </c>
      <c r="I138" s="224"/>
      <c r="J138" s="409"/>
      <c r="K138" s="400">
        <f>'Child Wellbeing Meas. Data'!$E$6</f>
        <v>0</v>
      </c>
      <c r="L138" s="379"/>
      <c r="M138" s="379"/>
      <c r="N138" s="379"/>
      <c r="O138" s="379"/>
      <c r="P138" s="424"/>
      <c r="R138" s="409"/>
      <c r="S138" s="379"/>
      <c r="T138" s="379"/>
      <c r="U138" s="379"/>
      <c r="V138" s="379"/>
      <c r="W138" s="379"/>
      <c r="X138" s="424"/>
      <c r="Z138" s="409"/>
      <c r="AA138" s="400">
        <f>'Child Wellbeing Meas. Data'!$F$6</f>
        <v>0</v>
      </c>
      <c r="AB138" s="379"/>
      <c r="AC138" s="379"/>
      <c r="AD138" s="379"/>
      <c r="AE138" s="379"/>
      <c r="AF138" s="424"/>
      <c r="AH138" s="409"/>
      <c r="AI138" s="379"/>
      <c r="AJ138" s="379"/>
      <c r="AK138" s="379"/>
      <c r="AL138" s="379"/>
      <c r="AM138" s="379"/>
      <c r="AN138" s="424"/>
      <c r="AP138" s="409"/>
      <c r="AQ138" s="400">
        <f>'Child Wellbeing Meas. Data'!$G$6</f>
        <v>0</v>
      </c>
      <c r="AR138" s="379"/>
      <c r="AS138" s="379"/>
      <c r="AT138" s="379"/>
      <c r="AU138" s="379"/>
      <c r="AV138" s="424"/>
      <c r="AX138" s="409"/>
      <c r="AY138" s="379"/>
      <c r="AZ138" s="379"/>
      <c r="BA138" s="379"/>
      <c r="BB138" s="379"/>
      <c r="BC138" s="379"/>
      <c r="BD138" s="424"/>
      <c r="BF138" s="409"/>
      <c r="BG138" s="400">
        <f>'Child Wellbeing Meas. Data'!$H$6</f>
        <v>0</v>
      </c>
      <c r="BH138" s="379"/>
      <c r="BI138" s="379"/>
      <c r="BJ138" s="379"/>
      <c r="BK138" s="379"/>
      <c r="BL138" s="424"/>
    </row>
    <row r="139" spans="1:64" s="302" customFormat="1" ht="19.5" x14ac:dyDescent="0.25">
      <c r="A139" s="25"/>
      <c r="B139" s="4" t="s">
        <v>285</v>
      </c>
      <c r="C139" s="5" t="s">
        <v>280</v>
      </c>
      <c r="D139" s="19" t="s">
        <v>286</v>
      </c>
      <c r="E139" s="19" t="s">
        <v>286</v>
      </c>
      <c r="F139" s="293" t="s">
        <v>39</v>
      </c>
      <c r="G139" s="224"/>
      <c r="H139" s="299"/>
      <c r="I139" s="224"/>
      <c r="J139" s="409"/>
      <c r="K139" s="379"/>
      <c r="L139" s="379"/>
      <c r="M139" s="379"/>
      <c r="N139" s="379"/>
      <c r="O139" s="379"/>
      <c r="P139" s="424"/>
      <c r="R139" s="409"/>
      <c r="S139" s="379"/>
      <c r="T139" s="379"/>
      <c r="U139" s="379"/>
      <c r="V139" s="379"/>
      <c r="W139" s="379"/>
      <c r="X139" s="424"/>
      <c r="Z139" s="409"/>
      <c r="AA139" s="379"/>
      <c r="AB139" s="379"/>
      <c r="AC139" s="379"/>
      <c r="AD139" s="379"/>
      <c r="AE139" s="379"/>
      <c r="AF139" s="424"/>
      <c r="AH139" s="409"/>
      <c r="AI139" s="379"/>
      <c r="AJ139" s="379"/>
      <c r="AK139" s="379"/>
      <c r="AL139" s="379"/>
      <c r="AM139" s="379"/>
      <c r="AN139" s="424"/>
      <c r="AP139" s="409"/>
      <c r="AQ139" s="379"/>
      <c r="AR139" s="379"/>
      <c r="AS139" s="379"/>
      <c r="AT139" s="379"/>
      <c r="AU139" s="379"/>
      <c r="AV139" s="424"/>
      <c r="AX139" s="409"/>
      <c r="AY139" s="379"/>
      <c r="AZ139" s="379"/>
      <c r="BA139" s="379"/>
      <c r="BB139" s="379"/>
      <c r="BC139" s="379"/>
      <c r="BD139" s="424"/>
      <c r="BF139" s="409"/>
      <c r="BG139" s="379"/>
      <c r="BH139" s="379"/>
      <c r="BI139" s="379"/>
      <c r="BJ139" s="379"/>
      <c r="BK139" s="379"/>
      <c r="BL139" s="424"/>
    </row>
    <row r="140" spans="1:64" s="302" customFormat="1" ht="39" x14ac:dyDescent="0.25">
      <c r="A140" s="25"/>
      <c r="B140" s="76" t="s">
        <v>287</v>
      </c>
      <c r="C140" s="77" t="s">
        <v>288</v>
      </c>
      <c r="D140" s="77" t="s">
        <v>289</v>
      </c>
      <c r="E140" s="78" t="s">
        <v>290</v>
      </c>
      <c r="F140" s="79" t="s">
        <v>41</v>
      </c>
      <c r="G140" s="224"/>
      <c r="H140" s="297" t="str">
        <f>'Youth Data'!D11</f>
        <v/>
      </c>
      <c r="I140" s="224"/>
      <c r="J140" s="409"/>
      <c r="K140" s="400" t="str">
        <f>'Youth Data'!E11</f>
        <v/>
      </c>
      <c r="L140" s="379"/>
      <c r="M140" s="379"/>
      <c r="N140" s="379"/>
      <c r="O140" s="379"/>
      <c r="P140" s="424"/>
      <c r="R140" s="379"/>
      <c r="S140" s="379"/>
      <c r="T140" s="379"/>
      <c r="U140" s="379"/>
      <c r="V140" s="379"/>
      <c r="W140" s="379"/>
      <c r="X140" s="424"/>
      <c r="Z140" s="409"/>
      <c r="AA140" s="400" t="str">
        <f>'Youth Data'!F11</f>
        <v/>
      </c>
      <c r="AB140" s="379"/>
      <c r="AC140" s="379"/>
      <c r="AD140" s="379"/>
      <c r="AE140" s="379"/>
      <c r="AF140" s="424"/>
      <c r="AH140" s="379"/>
      <c r="AI140" s="379"/>
      <c r="AJ140" s="379"/>
      <c r="AK140" s="379"/>
      <c r="AL140" s="379"/>
      <c r="AM140" s="379"/>
      <c r="AN140" s="424"/>
      <c r="AP140" s="409"/>
      <c r="AQ140" s="400" t="str">
        <f>'Youth Data'!G11</f>
        <v/>
      </c>
      <c r="AR140" s="379"/>
      <c r="AS140" s="379"/>
      <c r="AT140" s="379"/>
      <c r="AU140" s="379"/>
      <c r="AV140" s="424"/>
      <c r="AX140" s="379"/>
      <c r="AY140" s="379"/>
      <c r="AZ140" s="379"/>
      <c r="BA140" s="379"/>
      <c r="BB140" s="379"/>
      <c r="BC140" s="379"/>
      <c r="BD140" s="424"/>
      <c r="BF140" s="409"/>
      <c r="BG140" s="400" t="str">
        <f>'Youth Data'!H11</f>
        <v/>
      </c>
      <c r="BH140" s="379"/>
      <c r="BI140" s="379"/>
      <c r="BJ140" s="379"/>
      <c r="BK140" s="379"/>
      <c r="BL140" s="424"/>
    </row>
    <row r="141" spans="1:64" s="302" customFormat="1" ht="19.5" x14ac:dyDescent="0.25">
      <c r="A141" s="25"/>
      <c r="B141" s="261" t="s">
        <v>291</v>
      </c>
      <c r="C141" s="262" t="s">
        <v>292</v>
      </c>
      <c r="D141" s="263" t="s">
        <v>293</v>
      </c>
      <c r="E141" s="264" t="s">
        <v>290</v>
      </c>
      <c r="F141" s="265" t="s">
        <v>41</v>
      </c>
      <c r="G141" s="224"/>
      <c r="H141" s="412"/>
      <c r="I141" s="224"/>
      <c r="J141" s="400">
        <f>'Youth Data'!D15</f>
        <v>0</v>
      </c>
      <c r="K141" s="400">
        <f>'Youth Data'!E15</f>
        <v>0</v>
      </c>
      <c r="L141" s="379"/>
      <c r="M141" s="379"/>
      <c r="N141" s="379"/>
      <c r="O141" s="379"/>
      <c r="P141" s="424"/>
      <c r="R141" s="400">
        <f>'Youth Data'!F15</f>
        <v>0</v>
      </c>
      <c r="S141" s="400">
        <f>'Youth Data'!G15</f>
        <v>0</v>
      </c>
      <c r="T141" s="379"/>
      <c r="U141" s="379"/>
      <c r="V141" s="379"/>
      <c r="W141" s="379"/>
      <c r="X141" s="424"/>
      <c r="Z141" s="400">
        <f>'Youth Data'!H15</f>
        <v>0</v>
      </c>
      <c r="AA141" s="400">
        <f>'Youth Data'!I15</f>
        <v>0</v>
      </c>
      <c r="AB141" s="379"/>
      <c r="AC141" s="379"/>
      <c r="AD141" s="379"/>
      <c r="AE141" s="379"/>
      <c r="AF141" s="424"/>
      <c r="AH141" s="400">
        <f>'Youth Data'!J15</f>
        <v>0</v>
      </c>
      <c r="AI141" s="400">
        <f>'Youth Data'!K15</f>
        <v>0</v>
      </c>
      <c r="AJ141" s="379"/>
      <c r="AK141" s="379"/>
      <c r="AL141" s="379"/>
      <c r="AM141" s="379"/>
      <c r="AN141" s="424"/>
      <c r="AP141" s="301">
        <f>'Youth Data'!L15</f>
        <v>0</v>
      </c>
      <c r="AQ141" s="301">
        <f>'Youth Data'!M15</f>
        <v>0</v>
      </c>
      <c r="AR141" s="379"/>
      <c r="AS141" s="379"/>
      <c r="AT141" s="379"/>
      <c r="AU141" s="379"/>
      <c r="AV141" s="424"/>
      <c r="AX141" s="301">
        <f>'Youth Data'!N15</f>
        <v>0</v>
      </c>
      <c r="AY141" s="301">
        <f>'Youth Data'!O15</f>
        <v>0</v>
      </c>
      <c r="AZ141" s="379"/>
      <c r="BA141" s="379"/>
      <c r="BB141" s="379"/>
      <c r="BC141" s="379"/>
      <c r="BD141" s="424"/>
      <c r="BF141" s="301">
        <f>'Youth Data'!P15</f>
        <v>0</v>
      </c>
      <c r="BG141" s="301">
        <f>'Youth Data'!Q15</f>
        <v>0</v>
      </c>
      <c r="BH141" s="379"/>
      <c r="BI141" s="379"/>
      <c r="BJ141" s="379"/>
      <c r="BK141" s="379"/>
      <c r="BL141" s="424"/>
    </row>
    <row r="142" spans="1:64" s="302" customFormat="1" ht="19.5" x14ac:dyDescent="0.25">
      <c r="A142" s="25"/>
      <c r="B142" s="236"/>
      <c r="C142" s="236"/>
      <c r="D142" s="263" t="s">
        <v>294</v>
      </c>
      <c r="E142" s="264" t="s">
        <v>290</v>
      </c>
      <c r="F142" s="265" t="s">
        <v>41</v>
      </c>
      <c r="G142" s="224"/>
      <c r="H142" s="412"/>
      <c r="I142" s="224"/>
      <c r="J142" s="400">
        <f>'Youth Data'!D16</f>
        <v>0</v>
      </c>
      <c r="K142" s="400">
        <f>'Youth Data'!E16</f>
        <v>0</v>
      </c>
      <c r="L142" s="379"/>
      <c r="M142" s="379"/>
      <c r="N142" s="379"/>
      <c r="O142" s="379"/>
      <c r="P142" s="424"/>
      <c r="R142" s="400">
        <f>'Youth Data'!F16</f>
        <v>0</v>
      </c>
      <c r="S142" s="400">
        <f>'Youth Data'!G16</f>
        <v>0</v>
      </c>
      <c r="T142" s="379"/>
      <c r="U142" s="379"/>
      <c r="V142" s="379"/>
      <c r="W142" s="379"/>
      <c r="X142" s="424"/>
      <c r="Z142" s="400">
        <f>'Youth Data'!H16</f>
        <v>0</v>
      </c>
      <c r="AA142" s="400">
        <f>'Youth Data'!I16</f>
        <v>0</v>
      </c>
      <c r="AB142" s="379"/>
      <c r="AC142" s="379"/>
      <c r="AD142" s="379"/>
      <c r="AE142" s="379"/>
      <c r="AF142" s="424"/>
      <c r="AH142" s="400">
        <f>'Youth Data'!J16</f>
        <v>0</v>
      </c>
      <c r="AI142" s="400">
        <f>'Youth Data'!K16</f>
        <v>0</v>
      </c>
      <c r="AJ142" s="379"/>
      <c r="AK142" s="379"/>
      <c r="AL142" s="379"/>
      <c r="AM142" s="379"/>
      <c r="AN142" s="424"/>
      <c r="AP142" s="301">
        <f>'Youth Data'!L16</f>
        <v>0</v>
      </c>
      <c r="AQ142" s="301">
        <f>'Youth Data'!M16</f>
        <v>0</v>
      </c>
      <c r="AR142" s="379"/>
      <c r="AS142" s="379"/>
      <c r="AT142" s="379"/>
      <c r="AU142" s="379"/>
      <c r="AV142" s="424"/>
      <c r="AX142" s="301">
        <f>'Youth Data'!N16</f>
        <v>0</v>
      </c>
      <c r="AY142" s="301">
        <f>'Youth Data'!O16</f>
        <v>0</v>
      </c>
      <c r="AZ142" s="379"/>
      <c r="BA142" s="379"/>
      <c r="BB142" s="379"/>
      <c r="BC142" s="379"/>
      <c r="BD142" s="424"/>
      <c r="BF142" s="301">
        <f>'Youth Data'!P16</f>
        <v>0</v>
      </c>
      <c r="BG142" s="301">
        <f>'Youth Data'!Q16</f>
        <v>0</v>
      </c>
      <c r="BH142" s="379"/>
      <c r="BI142" s="379"/>
      <c r="BJ142" s="379"/>
      <c r="BK142" s="379"/>
      <c r="BL142" s="424"/>
    </row>
    <row r="143" spans="1:64" s="302" customFormat="1" ht="58.5" x14ac:dyDescent="0.25">
      <c r="A143" s="25"/>
      <c r="B143" s="260"/>
      <c r="C143" s="260"/>
      <c r="D143" s="263" t="s">
        <v>295</v>
      </c>
      <c r="E143" s="264" t="s">
        <v>290</v>
      </c>
      <c r="F143" s="265" t="s">
        <v>41</v>
      </c>
      <c r="G143" s="224"/>
      <c r="H143" s="297">
        <f>'Youth Data'!D7</f>
        <v>0</v>
      </c>
      <c r="I143" s="224"/>
      <c r="J143" s="409"/>
      <c r="K143" s="400">
        <f>'Youth Data'!E7</f>
        <v>0</v>
      </c>
      <c r="L143" s="379"/>
      <c r="M143" s="379"/>
      <c r="N143" s="379"/>
      <c r="O143" s="379"/>
      <c r="P143" s="424"/>
      <c r="R143" s="379"/>
      <c r="S143" s="379"/>
      <c r="T143" s="379"/>
      <c r="U143" s="379"/>
      <c r="V143" s="379"/>
      <c r="W143" s="379"/>
      <c r="X143" s="424"/>
      <c r="Z143" s="409"/>
      <c r="AA143" s="400">
        <f>'Youth Data'!F7</f>
        <v>0</v>
      </c>
      <c r="AB143" s="379"/>
      <c r="AC143" s="379"/>
      <c r="AD143" s="379"/>
      <c r="AE143" s="379"/>
      <c r="AF143" s="424"/>
      <c r="AH143" s="379"/>
      <c r="AI143" s="379"/>
      <c r="AJ143" s="379"/>
      <c r="AK143" s="379"/>
      <c r="AL143" s="379"/>
      <c r="AM143" s="379"/>
      <c r="AN143" s="424"/>
      <c r="AP143" s="409"/>
      <c r="AQ143" s="400">
        <f>'Youth Data'!G7</f>
        <v>0</v>
      </c>
      <c r="AR143" s="379"/>
      <c r="AS143" s="379"/>
      <c r="AT143" s="379"/>
      <c r="AU143" s="379"/>
      <c r="AV143" s="424"/>
      <c r="AX143" s="379"/>
      <c r="AY143" s="379"/>
      <c r="AZ143" s="379"/>
      <c r="BA143" s="379"/>
      <c r="BB143" s="379"/>
      <c r="BC143" s="379"/>
      <c r="BD143" s="424"/>
      <c r="BF143" s="409"/>
      <c r="BG143" s="400">
        <f>'Youth Data'!H7</f>
        <v>0</v>
      </c>
      <c r="BH143" s="379"/>
      <c r="BI143" s="379"/>
      <c r="BJ143" s="379"/>
      <c r="BK143" s="379"/>
      <c r="BL143" s="424"/>
    </row>
    <row r="144" spans="1:64" s="302" customFormat="1" ht="39" x14ac:dyDescent="0.25">
      <c r="A144" s="25"/>
      <c r="B144" s="352" t="s">
        <v>296</v>
      </c>
      <c r="C144" s="83" t="s">
        <v>297</v>
      </c>
      <c r="D144" s="5" t="s">
        <v>298</v>
      </c>
      <c r="E144" s="67" t="s">
        <v>290</v>
      </c>
      <c r="F144" s="6" t="s">
        <v>41</v>
      </c>
      <c r="G144" s="224"/>
      <c r="H144" s="297">
        <f>'Youth Data'!D4</f>
        <v>0</v>
      </c>
      <c r="I144" s="224"/>
      <c r="J144" s="409"/>
      <c r="K144" s="400">
        <f>'Youth Data'!E4</f>
        <v>0</v>
      </c>
      <c r="L144" s="379"/>
      <c r="M144" s="379"/>
      <c r="N144" s="379"/>
      <c r="O144" s="379"/>
      <c r="P144" s="424"/>
      <c r="R144" s="379"/>
      <c r="S144" s="379"/>
      <c r="T144" s="379"/>
      <c r="U144" s="379"/>
      <c r="V144" s="379"/>
      <c r="W144" s="379"/>
      <c r="X144" s="424"/>
      <c r="Z144" s="409"/>
      <c r="AA144" s="400">
        <f>'Youth Data'!F4</f>
        <v>0</v>
      </c>
      <c r="AB144" s="379"/>
      <c r="AC144" s="379"/>
      <c r="AD144" s="379"/>
      <c r="AE144" s="379"/>
      <c r="AF144" s="424"/>
      <c r="AH144" s="379"/>
      <c r="AI144" s="379"/>
      <c r="AJ144" s="379"/>
      <c r="AK144" s="379"/>
      <c r="AL144" s="379"/>
      <c r="AM144" s="379"/>
      <c r="AN144" s="424"/>
      <c r="AP144" s="409"/>
      <c r="AQ144" s="400">
        <f>'Youth Data'!G4</f>
        <v>0</v>
      </c>
      <c r="AR144" s="379"/>
      <c r="AS144" s="379"/>
      <c r="AT144" s="379"/>
      <c r="AU144" s="379"/>
      <c r="AV144" s="424"/>
      <c r="AX144" s="379"/>
      <c r="AY144" s="379"/>
      <c r="AZ144" s="379"/>
      <c r="BA144" s="379"/>
      <c r="BB144" s="379"/>
      <c r="BC144" s="379"/>
      <c r="BD144" s="424"/>
      <c r="BF144" s="409"/>
      <c r="BG144" s="400">
        <f>'Youth Data'!H4</f>
        <v>0</v>
      </c>
      <c r="BH144" s="379"/>
      <c r="BI144" s="379"/>
      <c r="BJ144" s="379"/>
      <c r="BK144" s="379"/>
      <c r="BL144" s="424"/>
    </row>
    <row r="145" spans="1:64" s="302" customFormat="1" ht="39" x14ac:dyDescent="0.25">
      <c r="A145" s="25"/>
      <c r="B145" s="360"/>
      <c r="C145" s="74"/>
      <c r="D145" s="235" t="s">
        <v>299</v>
      </c>
      <c r="E145" s="67" t="s">
        <v>290</v>
      </c>
      <c r="F145" s="6" t="s">
        <v>41</v>
      </c>
      <c r="G145" s="224"/>
      <c r="H145" s="297">
        <f>'Youth Data'!D5</f>
        <v>0</v>
      </c>
      <c r="I145" s="224"/>
      <c r="J145" s="409"/>
      <c r="K145" s="400">
        <f>'Youth Data'!E5</f>
        <v>0</v>
      </c>
      <c r="L145" s="379"/>
      <c r="M145" s="379"/>
      <c r="N145" s="379"/>
      <c r="O145" s="379"/>
      <c r="P145" s="424"/>
      <c r="R145" s="379"/>
      <c r="S145" s="379"/>
      <c r="T145" s="379"/>
      <c r="U145" s="379"/>
      <c r="V145" s="379"/>
      <c r="W145" s="379"/>
      <c r="X145" s="424"/>
      <c r="Z145" s="409"/>
      <c r="AA145" s="400">
        <f>'Youth Data'!F5</f>
        <v>0</v>
      </c>
      <c r="AB145" s="379"/>
      <c r="AC145" s="379"/>
      <c r="AD145" s="379"/>
      <c r="AE145" s="379"/>
      <c r="AF145" s="424"/>
      <c r="AH145" s="379"/>
      <c r="AI145" s="379"/>
      <c r="AJ145" s="379"/>
      <c r="AK145" s="379"/>
      <c r="AL145" s="379"/>
      <c r="AM145" s="379"/>
      <c r="AN145" s="424"/>
      <c r="AP145" s="409"/>
      <c r="AQ145" s="400">
        <f>'Youth Data'!G5</f>
        <v>0</v>
      </c>
      <c r="AR145" s="379"/>
      <c r="AS145" s="379"/>
      <c r="AT145" s="379"/>
      <c r="AU145" s="379"/>
      <c r="AV145" s="424"/>
      <c r="AX145" s="379"/>
      <c r="AY145" s="379"/>
      <c r="AZ145" s="379"/>
      <c r="BA145" s="379"/>
      <c r="BB145" s="379"/>
      <c r="BC145" s="379"/>
      <c r="BD145" s="424"/>
      <c r="BF145" s="409"/>
      <c r="BG145" s="400">
        <f>'Youth Data'!H5</f>
        <v>0</v>
      </c>
      <c r="BH145" s="379"/>
      <c r="BI145" s="379"/>
      <c r="BJ145" s="379"/>
      <c r="BK145" s="379"/>
      <c r="BL145" s="424"/>
    </row>
    <row r="146" spans="1:64" s="302" customFormat="1" ht="39" x14ac:dyDescent="0.25">
      <c r="A146" s="25"/>
      <c r="B146" s="30" t="s">
        <v>300</v>
      </c>
      <c r="C146" s="31" t="s">
        <v>301</v>
      </c>
      <c r="D146" s="287" t="s">
        <v>102</v>
      </c>
      <c r="E146" s="287"/>
      <c r="F146" s="287"/>
      <c r="G146" s="224"/>
      <c r="H146" s="412"/>
      <c r="I146" s="224"/>
      <c r="J146" s="409"/>
      <c r="K146" s="379"/>
      <c r="L146" s="379"/>
      <c r="M146" s="379"/>
      <c r="N146" s="379"/>
      <c r="O146" s="379"/>
      <c r="P146" s="424"/>
      <c r="R146" s="379"/>
      <c r="S146" s="379"/>
      <c r="T146" s="379"/>
      <c r="U146" s="379"/>
      <c r="V146" s="379"/>
      <c r="W146" s="379"/>
      <c r="X146" s="424"/>
      <c r="Z146" s="409"/>
      <c r="AA146" s="379"/>
      <c r="AB146" s="379"/>
      <c r="AC146" s="379"/>
      <c r="AD146" s="379"/>
      <c r="AE146" s="379"/>
      <c r="AF146" s="424"/>
      <c r="AH146" s="379"/>
      <c r="AI146" s="379"/>
      <c r="AJ146" s="379"/>
      <c r="AK146" s="379"/>
      <c r="AL146" s="379"/>
      <c r="AM146" s="379"/>
      <c r="AN146" s="424"/>
      <c r="AP146" s="409"/>
      <c r="AQ146" s="379"/>
      <c r="AR146" s="379"/>
      <c r="AS146" s="379"/>
      <c r="AT146" s="379"/>
      <c r="AU146" s="379"/>
      <c r="AV146" s="424"/>
      <c r="AX146" s="379"/>
      <c r="AY146" s="379"/>
      <c r="AZ146" s="379"/>
      <c r="BA146" s="379"/>
      <c r="BB146" s="379"/>
      <c r="BC146" s="379"/>
      <c r="BD146" s="424"/>
      <c r="BF146" s="409"/>
      <c r="BG146" s="379"/>
      <c r="BH146" s="379"/>
      <c r="BI146" s="379"/>
      <c r="BJ146" s="379"/>
      <c r="BK146" s="379"/>
      <c r="BL146" s="424"/>
    </row>
    <row r="147" spans="1:64" s="302" customFormat="1" ht="39" x14ac:dyDescent="0.25">
      <c r="A147" s="25"/>
      <c r="B147" s="40" t="s">
        <v>302</v>
      </c>
      <c r="C147" s="31" t="s">
        <v>303</v>
      </c>
      <c r="D147" s="287" t="s">
        <v>102</v>
      </c>
      <c r="E147" s="287"/>
      <c r="F147" s="287"/>
      <c r="G147" s="224"/>
      <c r="H147" s="412"/>
      <c r="I147" s="224"/>
      <c r="J147" s="409"/>
      <c r="K147" s="379"/>
      <c r="L147" s="379"/>
      <c r="M147" s="379"/>
      <c r="N147" s="379"/>
      <c r="O147" s="379"/>
      <c r="P147" s="424"/>
      <c r="R147" s="379"/>
      <c r="S147" s="379"/>
      <c r="T147" s="379"/>
      <c r="U147" s="379"/>
      <c r="V147" s="379"/>
      <c r="W147" s="379"/>
      <c r="X147" s="424"/>
      <c r="Z147" s="409"/>
      <c r="AA147" s="379"/>
      <c r="AB147" s="379"/>
      <c r="AC147" s="379"/>
      <c r="AD147" s="379"/>
      <c r="AE147" s="379"/>
      <c r="AF147" s="424"/>
      <c r="AH147" s="379"/>
      <c r="AI147" s="379"/>
      <c r="AJ147" s="379"/>
      <c r="AK147" s="379"/>
      <c r="AL147" s="379"/>
      <c r="AM147" s="379"/>
      <c r="AN147" s="424"/>
      <c r="AP147" s="409"/>
      <c r="AQ147" s="379"/>
      <c r="AR147" s="379"/>
      <c r="AS147" s="379"/>
      <c r="AT147" s="379"/>
      <c r="AU147" s="379"/>
      <c r="AV147" s="424"/>
      <c r="AX147" s="379"/>
      <c r="AY147" s="379"/>
      <c r="AZ147" s="379"/>
      <c r="BA147" s="379"/>
      <c r="BB147" s="379"/>
      <c r="BC147" s="379"/>
      <c r="BD147" s="424"/>
      <c r="BF147" s="409"/>
      <c r="BG147" s="379"/>
      <c r="BH147" s="379"/>
      <c r="BI147" s="379"/>
      <c r="BJ147" s="379"/>
      <c r="BK147" s="379"/>
      <c r="BL147" s="424"/>
    </row>
    <row r="148" spans="1:64" s="302" customFormat="1" ht="19.5" x14ac:dyDescent="0.25">
      <c r="A148" s="25"/>
      <c r="B148" s="266" t="s">
        <v>304</v>
      </c>
      <c r="C148" s="263" t="s">
        <v>305</v>
      </c>
      <c r="D148" s="287" t="s">
        <v>102</v>
      </c>
      <c r="E148" s="287"/>
      <c r="F148" s="287"/>
      <c r="G148" s="224"/>
      <c r="H148" s="412"/>
      <c r="I148" s="224"/>
      <c r="J148" s="409"/>
      <c r="K148" s="379"/>
      <c r="L148" s="379"/>
      <c r="M148" s="379"/>
      <c r="N148" s="379"/>
      <c r="O148" s="379"/>
      <c r="P148" s="424"/>
      <c r="R148" s="379"/>
      <c r="S148" s="379"/>
      <c r="T148" s="379"/>
      <c r="U148" s="379"/>
      <c r="V148" s="379"/>
      <c r="W148" s="379"/>
      <c r="X148" s="424"/>
      <c r="Z148" s="409"/>
      <c r="AA148" s="379"/>
      <c r="AB148" s="379"/>
      <c r="AC148" s="379"/>
      <c r="AD148" s="379"/>
      <c r="AE148" s="379"/>
      <c r="AF148" s="424"/>
      <c r="AH148" s="379"/>
      <c r="AI148" s="379"/>
      <c r="AJ148" s="379"/>
      <c r="AK148" s="379"/>
      <c r="AL148" s="379"/>
      <c r="AM148" s="379"/>
      <c r="AN148" s="424"/>
      <c r="AP148" s="409"/>
      <c r="AQ148" s="379"/>
      <c r="AR148" s="379"/>
      <c r="AS148" s="379"/>
      <c r="AT148" s="379"/>
      <c r="AU148" s="379"/>
      <c r="AV148" s="424"/>
      <c r="AX148" s="379"/>
      <c r="AY148" s="379"/>
      <c r="AZ148" s="379"/>
      <c r="BA148" s="379"/>
      <c r="BB148" s="379"/>
      <c r="BC148" s="379"/>
      <c r="BD148" s="424"/>
      <c r="BF148" s="409"/>
      <c r="BG148" s="379"/>
      <c r="BH148" s="379"/>
      <c r="BI148" s="379"/>
      <c r="BJ148" s="379"/>
      <c r="BK148" s="379"/>
      <c r="BL148" s="424"/>
    </row>
    <row r="149" spans="1:64" s="302" customFormat="1" ht="39" x14ac:dyDescent="0.25">
      <c r="A149" s="25"/>
      <c r="B149" s="352" t="s">
        <v>306</v>
      </c>
      <c r="C149" s="83" t="s">
        <v>307</v>
      </c>
      <c r="D149" s="235" t="s">
        <v>308</v>
      </c>
      <c r="E149" s="67" t="s">
        <v>290</v>
      </c>
      <c r="F149" s="6" t="s">
        <v>41</v>
      </c>
      <c r="G149" s="224"/>
      <c r="H149" s="297">
        <f>'Youth Data'!D6</f>
        <v>0</v>
      </c>
      <c r="I149" s="224"/>
      <c r="J149" s="409"/>
      <c r="K149" s="400">
        <f>'Youth Data'!E6</f>
        <v>0</v>
      </c>
      <c r="L149" s="379"/>
      <c r="M149" s="379"/>
      <c r="N149" s="379"/>
      <c r="O149" s="379"/>
      <c r="P149" s="424"/>
      <c r="R149" s="379"/>
      <c r="S149" s="379"/>
      <c r="T149" s="379"/>
      <c r="U149" s="379"/>
      <c r="V149" s="379"/>
      <c r="W149" s="379"/>
      <c r="X149" s="424"/>
      <c r="Z149" s="409"/>
      <c r="AA149" s="400">
        <f>'Youth Data'!F6</f>
        <v>0</v>
      </c>
      <c r="AB149" s="379"/>
      <c r="AC149" s="379"/>
      <c r="AD149" s="379"/>
      <c r="AE149" s="379"/>
      <c r="AF149" s="424"/>
      <c r="AH149" s="379"/>
      <c r="AI149" s="379"/>
      <c r="AJ149" s="379"/>
      <c r="AK149" s="379"/>
      <c r="AL149" s="379"/>
      <c r="AM149" s="379"/>
      <c r="AN149" s="424"/>
      <c r="AP149" s="409"/>
      <c r="AQ149" s="400">
        <f>'Youth Data'!G6</f>
        <v>0</v>
      </c>
      <c r="AR149" s="379"/>
      <c r="AS149" s="379"/>
      <c r="AT149" s="379"/>
      <c r="AU149" s="379"/>
      <c r="AV149" s="424"/>
      <c r="AX149" s="379"/>
      <c r="AY149" s="379"/>
      <c r="AZ149" s="379"/>
      <c r="BA149" s="379"/>
      <c r="BB149" s="379"/>
      <c r="BC149" s="379"/>
      <c r="BD149" s="424"/>
      <c r="BF149" s="409"/>
      <c r="BG149" s="400">
        <f>'Youth Data'!H6</f>
        <v>0</v>
      </c>
      <c r="BH149" s="379"/>
      <c r="BI149" s="379"/>
      <c r="BJ149" s="379"/>
      <c r="BK149" s="379"/>
      <c r="BL149" s="424"/>
    </row>
    <row r="150" spans="1:64" s="302" customFormat="1" ht="19.5" x14ac:dyDescent="0.25">
      <c r="A150" s="25"/>
      <c r="B150" s="352"/>
      <c r="C150" s="35"/>
      <c r="D150" s="235" t="s">
        <v>309</v>
      </c>
      <c r="E150" s="67" t="s">
        <v>290</v>
      </c>
      <c r="F150" s="6" t="s">
        <v>41</v>
      </c>
      <c r="G150" s="224"/>
      <c r="H150" s="297">
        <f>'Youth Data'!D8</f>
        <v>0</v>
      </c>
      <c r="I150" s="224"/>
      <c r="J150" s="409"/>
      <c r="K150" s="400">
        <f>'Youth Data'!E8</f>
        <v>0</v>
      </c>
      <c r="L150" s="379"/>
      <c r="M150" s="379"/>
      <c r="N150" s="379"/>
      <c r="O150" s="379"/>
      <c r="P150" s="424"/>
      <c r="R150" s="379"/>
      <c r="S150" s="379"/>
      <c r="T150" s="379"/>
      <c r="U150" s="379"/>
      <c r="V150" s="379"/>
      <c r="W150" s="379"/>
      <c r="X150" s="424"/>
      <c r="Z150" s="409"/>
      <c r="AA150" s="400">
        <f>'Youth Data'!F8</f>
        <v>0</v>
      </c>
      <c r="AB150" s="379"/>
      <c r="AC150" s="379"/>
      <c r="AD150" s="379"/>
      <c r="AE150" s="379"/>
      <c r="AF150" s="424"/>
      <c r="AH150" s="379"/>
      <c r="AI150" s="379"/>
      <c r="AJ150" s="379"/>
      <c r="AK150" s="379"/>
      <c r="AL150" s="379"/>
      <c r="AM150" s="379"/>
      <c r="AN150" s="424"/>
      <c r="AP150" s="409"/>
      <c r="AQ150" s="400">
        <f>'Youth Data'!G8</f>
        <v>0</v>
      </c>
      <c r="AR150" s="379"/>
      <c r="AS150" s="379"/>
      <c r="AT150" s="379"/>
      <c r="AU150" s="379"/>
      <c r="AV150" s="424"/>
      <c r="AX150" s="379"/>
      <c r="AY150" s="379"/>
      <c r="AZ150" s="379"/>
      <c r="BA150" s="379"/>
      <c r="BB150" s="379"/>
      <c r="BC150" s="379"/>
      <c r="BD150" s="424"/>
      <c r="BF150" s="409"/>
      <c r="BG150" s="400">
        <f>'Youth Data'!H8</f>
        <v>0</v>
      </c>
      <c r="BH150" s="379"/>
      <c r="BI150" s="379"/>
      <c r="BJ150" s="379"/>
      <c r="BK150" s="379"/>
      <c r="BL150" s="424"/>
    </row>
    <row r="151" spans="1:64" s="302" customFormat="1" ht="39" x14ac:dyDescent="0.25">
      <c r="A151" s="25"/>
      <c r="B151" s="30" t="s">
        <v>310</v>
      </c>
      <c r="C151" s="277" t="s">
        <v>311</v>
      </c>
      <c r="D151" s="235" t="s">
        <v>312</v>
      </c>
      <c r="E151" s="67" t="s">
        <v>290</v>
      </c>
      <c r="F151" s="6" t="s">
        <v>41</v>
      </c>
      <c r="G151" s="224"/>
      <c r="H151" s="297">
        <f>'Youth Data'!D9</f>
        <v>0</v>
      </c>
      <c r="I151" s="224"/>
      <c r="J151" s="409"/>
      <c r="K151" s="400">
        <f>'Youth Data'!E9</f>
        <v>0</v>
      </c>
      <c r="L151" s="379"/>
      <c r="M151" s="379"/>
      <c r="N151" s="379"/>
      <c r="O151" s="379"/>
      <c r="P151" s="424"/>
      <c r="R151" s="379"/>
      <c r="S151" s="379"/>
      <c r="T151" s="379"/>
      <c r="U151" s="379"/>
      <c r="V151" s="379"/>
      <c r="W151" s="379"/>
      <c r="X151" s="424"/>
      <c r="Z151" s="409"/>
      <c r="AA151" s="400">
        <f>'Youth Data'!F9</f>
        <v>0</v>
      </c>
      <c r="AB151" s="379"/>
      <c r="AC151" s="379"/>
      <c r="AD151" s="379"/>
      <c r="AE151" s="379"/>
      <c r="AF151" s="424"/>
      <c r="AH151" s="379"/>
      <c r="AI151" s="379"/>
      <c r="AJ151" s="379"/>
      <c r="AK151" s="379"/>
      <c r="AL151" s="379"/>
      <c r="AM151" s="379"/>
      <c r="AN151" s="424"/>
      <c r="AP151" s="409"/>
      <c r="AQ151" s="400">
        <f>'Youth Data'!G9</f>
        <v>0</v>
      </c>
      <c r="AR151" s="379"/>
      <c r="AS151" s="379"/>
      <c r="AT151" s="379"/>
      <c r="AU151" s="379"/>
      <c r="AV151" s="424"/>
      <c r="AX151" s="379"/>
      <c r="AY151" s="379"/>
      <c r="AZ151" s="379"/>
      <c r="BA151" s="379"/>
      <c r="BB151" s="379"/>
      <c r="BC151" s="379"/>
      <c r="BD151" s="424"/>
      <c r="BF151" s="409"/>
      <c r="BG151" s="400">
        <f>'Youth Data'!H9</f>
        <v>0</v>
      </c>
      <c r="BH151" s="379"/>
      <c r="BI151" s="379"/>
      <c r="BJ151" s="379"/>
      <c r="BK151" s="379"/>
      <c r="BL151" s="424"/>
    </row>
    <row r="152" spans="1:64" s="302" customFormat="1" ht="39" x14ac:dyDescent="0.25">
      <c r="A152" s="25"/>
      <c r="B152" s="362"/>
      <c r="C152" s="83"/>
      <c r="D152" s="235" t="s">
        <v>313</v>
      </c>
      <c r="E152" s="67" t="s">
        <v>290</v>
      </c>
      <c r="F152" s="6" t="s">
        <v>41</v>
      </c>
      <c r="G152" s="224"/>
      <c r="H152" s="297">
        <f>'Youth Data'!D10</f>
        <v>0</v>
      </c>
      <c r="I152" s="224"/>
      <c r="J152" s="409"/>
      <c r="K152" s="400">
        <f>'Youth Data'!E10</f>
        <v>0</v>
      </c>
      <c r="L152" s="379"/>
      <c r="M152" s="379"/>
      <c r="N152" s="379"/>
      <c r="O152" s="379"/>
      <c r="P152" s="424"/>
      <c r="R152" s="379"/>
      <c r="S152" s="379"/>
      <c r="T152" s="379"/>
      <c r="U152" s="379"/>
      <c r="V152" s="379"/>
      <c r="W152" s="379"/>
      <c r="X152" s="424"/>
      <c r="Z152" s="409"/>
      <c r="AA152" s="400">
        <f>'Youth Data'!F10</f>
        <v>0</v>
      </c>
      <c r="AB152" s="379"/>
      <c r="AC152" s="379"/>
      <c r="AD152" s="379"/>
      <c r="AE152" s="379"/>
      <c r="AF152" s="424"/>
      <c r="AH152" s="379"/>
      <c r="AI152" s="379"/>
      <c r="AJ152" s="379"/>
      <c r="AK152" s="379"/>
      <c r="AL152" s="379"/>
      <c r="AM152" s="379"/>
      <c r="AN152" s="424"/>
      <c r="AP152" s="409"/>
      <c r="AQ152" s="400">
        <f>'Youth Data'!G10</f>
        <v>0</v>
      </c>
      <c r="AR152" s="379"/>
      <c r="AS152" s="379"/>
      <c r="AT152" s="379"/>
      <c r="AU152" s="379"/>
      <c r="AV152" s="424"/>
      <c r="AX152" s="379"/>
      <c r="AY152" s="379"/>
      <c r="AZ152" s="379"/>
      <c r="BA152" s="379"/>
      <c r="BB152" s="379"/>
      <c r="BC152" s="379"/>
      <c r="BD152" s="424"/>
      <c r="BF152" s="409"/>
      <c r="BG152" s="400">
        <f>'Youth Data'!H10</f>
        <v>0</v>
      </c>
      <c r="BH152" s="379"/>
      <c r="BI152" s="379"/>
      <c r="BJ152" s="379"/>
      <c r="BK152" s="379"/>
      <c r="BL152" s="424"/>
    </row>
    <row r="153" spans="1:64" s="302" customFormat="1" ht="19.5" x14ac:dyDescent="0.25">
      <c r="A153" s="25"/>
      <c r="B153" s="40" t="s">
        <v>314</v>
      </c>
      <c r="C153" s="38" t="s">
        <v>315</v>
      </c>
      <c r="D153" s="31" t="s">
        <v>114</v>
      </c>
      <c r="E153" s="70" t="s">
        <v>823</v>
      </c>
      <c r="F153" s="32" t="s">
        <v>39</v>
      </c>
      <c r="G153" s="224"/>
      <c r="H153" s="412"/>
      <c r="I153" s="224"/>
      <c r="J153" s="301">
        <f>Outputs!E10</f>
        <v>0</v>
      </c>
      <c r="K153" s="400">
        <f>Outputs!F10</f>
        <v>0</v>
      </c>
      <c r="L153" s="379"/>
      <c r="M153" s="379"/>
      <c r="N153" s="379"/>
      <c r="O153" s="379"/>
      <c r="P153" s="424"/>
      <c r="R153" s="301">
        <f>Outputs!M10</f>
        <v>0</v>
      </c>
      <c r="S153" s="400">
        <f>Outputs!N10</f>
        <v>0</v>
      </c>
      <c r="T153" s="379"/>
      <c r="U153" s="379"/>
      <c r="V153" s="379"/>
      <c r="W153" s="379"/>
      <c r="X153" s="424"/>
      <c r="Z153" s="301">
        <f>Outputs!U10</f>
        <v>0</v>
      </c>
      <c r="AA153" s="400">
        <f>Outputs!V10</f>
        <v>0</v>
      </c>
      <c r="AB153" s="379"/>
      <c r="AC153" s="379"/>
      <c r="AD153" s="379"/>
      <c r="AE153" s="379"/>
      <c r="AF153" s="424"/>
      <c r="AH153" s="301">
        <f>Outputs!AC10</f>
        <v>0</v>
      </c>
      <c r="AI153" s="400">
        <f>Outputs!AD10</f>
        <v>0</v>
      </c>
      <c r="AJ153" s="379"/>
      <c r="AK153" s="379"/>
      <c r="AL153" s="379"/>
      <c r="AM153" s="379"/>
      <c r="AN153" s="424"/>
      <c r="AP153" s="301">
        <f>Outputs!AK10</f>
        <v>0</v>
      </c>
      <c r="AQ153" s="400">
        <f>Outputs!AL10</f>
        <v>0</v>
      </c>
      <c r="AR153" s="379"/>
      <c r="AS153" s="379"/>
      <c r="AT153" s="379"/>
      <c r="AU153" s="379"/>
      <c r="AV153" s="424"/>
      <c r="AX153" s="301">
        <f>Outputs!AS10</f>
        <v>0</v>
      </c>
      <c r="AY153" s="400">
        <f>Outputs!AT10</f>
        <v>0</v>
      </c>
      <c r="AZ153" s="379"/>
      <c r="BA153" s="379"/>
      <c r="BB153" s="379"/>
      <c r="BC153" s="379"/>
      <c r="BD153" s="424"/>
      <c r="BF153" s="301">
        <f>Outputs!BA10</f>
        <v>0</v>
      </c>
      <c r="BG153" s="400">
        <f>Outputs!BB10</f>
        <v>0</v>
      </c>
      <c r="BH153" s="379"/>
      <c r="BI153" s="379"/>
      <c r="BJ153" s="379"/>
      <c r="BK153" s="379"/>
      <c r="BL153" s="424"/>
    </row>
    <row r="154" spans="1:64" s="302" customFormat="1" ht="39" x14ac:dyDescent="0.55000000000000004">
      <c r="A154" s="25"/>
      <c r="B154" s="73"/>
      <c r="C154" s="363"/>
      <c r="D154" s="31" t="s">
        <v>316</v>
      </c>
      <c r="E154" s="70" t="s">
        <v>823</v>
      </c>
      <c r="F154" s="32" t="s">
        <v>39</v>
      </c>
      <c r="G154" s="224"/>
      <c r="H154" s="413"/>
      <c r="I154" s="224"/>
      <c r="J154" s="301">
        <f>Outputs!E11</f>
        <v>0</v>
      </c>
      <c r="K154" s="400">
        <f>Outputs!F11</f>
        <v>0</v>
      </c>
      <c r="L154" s="301">
        <f>Outputs!I11</f>
        <v>0</v>
      </c>
      <c r="M154" s="301">
        <f>Outputs!G11</f>
        <v>0</v>
      </c>
      <c r="N154" s="301">
        <f>Outputs!H11</f>
        <v>0</v>
      </c>
      <c r="O154" s="301">
        <f>Outputs!J11</f>
        <v>0</v>
      </c>
      <c r="P154" s="301">
        <f>Outputs!K11</f>
        <v>0</v>
      </c>
      <c r="R154" s="301">
        <f>Outputs!M11</f>
        <v>0</v>
      </c>
      <c r="S154" s="400">
        <f>Outputs!N11</f>
        <v>0</v>
      </c>
      <c r="T154" s="301">
        <f>Outputs!Q11</f>
        <v>0</v>
      </c>
      <c r="U154" s="301">
        <f>Outputs!O11</f>
        <v>0</v>
      </c>
      <c r="V154" s="301">
        <f>Outputs!P11</f>
        <v>0</v>
      </c>
      <c r="W154" s="301">
        <f>Outputs!R11</f>
        <v>0</v>
      </c>
      <c r="X154" s="301">
        <f>Outputs!S11</f>
        <v>0</v>
      </c>
      <c r="Z154" s="301">
        <f>Outputs!U11</f>
        <v>0</v>
      </c>
      <c r="AA154" s="400">
        <f>Outputs!V11</f>
        <v>0</v>
      </c>
      <c r="AB154" s="301">
        <f>Outputs!Y11</f>
        <v>0</v>
      </c>
      <c r="AC154" s="301">
        <f>Outputs!W11</f>
        <v>0</v>
      </c>
      <c r="AD154" s="301">
        <f>Outputs!X11</f>
        <v>0</v>
      </c>
      <c r="AE154" s="301">
        <f>Outputs!Z11</f>
        <v>0</v>
      </c>
      <c r="AF154" s="301">
        <f>Outputs!AA11</f>
        <v>0</v>
      </c>
      <c r="AH154" s="301">
        <f>Outputs!AC11</f>
        <v>0</v>
      </c>
      <c r="AI154" s="400">
        <f>Outputs!AD11</f>
        <v>0</v>
      </c>
      <c r="AJ154" s="301">
        <f>Outputs!AG11</f>
        <v>0</v>
      </c>
      <c r="AK154" s="301">
        <f>Outputs!AE11</f>
        <v>0</v>
      </c>
      <c r="AL154" s="301">
        <f>Outputs!AF11</f>
        <v>0</v>
      </c>
      <c r="AM154" s="301">
        <f>Outputs!AH11</f>
        <v>0</v>
      </c>
      <c r="AN154" s="301">
        <f>Outputs!AI11</f>
        <v>0</v>
      </c>
      <c r="AP154" s="301">
        <f>Outputs!AK11</f>
        <v>0</v>
      </c>
      <c r="AQ154" s="400">
        <f>Outputs!AL11</f>
        <v>0</v>
      </c>
      <c r="AR154" s="301">
        <f>Outputs!AO11</f>
        <v>0</v>
      </c>
      <c r="AS154" s="301">
        <f>Outputs!AM11</f>
        <v>0</v>
      </c>
      <c r="AT154" s="301">
        <f>Outputs!AN11</f>
        <v>0</v>
      </c>
      <c r="AU154" s="301">
        <f>Outputs!AP11</f>
        <v>0</v>
      </c>
      <c r="AV154" s="301">
        <f>Outputs!AQ11</f>
        <v>0</v>
      </c>
      <c r="AX154" s="301">
        <f>Outputs!AS11</f>
        <v>0</v>
      </c>
      <c r="AY154" s="400">
        <f>Outputs!AT11</f>
        <v>0</v>
      </c>
      <c r="AZ154" s="301">
        <f>Outputs!AW11</f>
        <v>0</v>
      </c>
      <c r="BA154" s="301">
        <f>Outputs!AU11</f>
        <v>0</v>
      </c>
      <c r="BB154" s="301">
        <f>Outputs!AV11</f>
        <v>0</v>
      </c>
      <c r="BC154" s="301">
        <f>Outputs!AX11</f>
        <v>0</v>
      </c>
      <c r="BD154" s="301">
        <f>Outputs!AY11</f>
        <v>0</v>
      </c>
      <c r="BF154" s="301">
        <f>Outputs!BA11</f>
        <v>0</v>
      </c>
      <c r="BG154" s="400">
        <f>Outputs!BB11</f>
        <v>0</v>
      </c>
      <c r="BH154" s="301">
        <f>Outputs!BE11</f>
        <v>0</v>
      </c>
      <c r="BI154" s="301">
        <f>Outputs!BC11</f>
        <v>0</v>
      </c>
      <c r="BJ154" s="301">
        <f>Outputs!BD11</f>
        <v>0</v>
      </c>
      <c r="BK154" s="301">
        <f>Outputs!BF11</f>
        <v>0</v>
      </c>
      <c r="BL154" s="301">
        <f>Outputs!BG11</f>
        <v>0</v>
      </c>
    </row>
    <row r="155" spans="1:64" x14ac:dyDescent="0.25">
      <c r="K155" s="213"/>
      <c r="S155" s="213"/>
      <c r="AA155" s="213"/>
      <c r="AI155" s="213"/>
      <c r="AQ155" s="213"/>
      <c r="AY155" s="213"/>
      <c r="BG155" s="213"/>
    </row>
    <row r="156" spans="1:64" x14ac:dyDescent="0.25">
      <c r="K156" s="213"/>
      <c r="S156" s="213"/>
      <c r="AA156" s="213"/>
      <c r="AI156" s="213"/>
      <c r="AQ156" s="213"/>
      <c r="AY156" s="213"/>
      <c r="BG156" s="213"/>
    </row>
    <row r="157" spans="1:64" x14ac:dyDescent="0.25">
      <c r="K157" s="213"/>
      <c r="S157" s="213"/>
      <c r="AA157" s="213"/>
      <c r="AI157" s="213"/>
      <c r="AQ157" s="213"/>
      <c r="AY157" s="213"/>
      <c r="BG157" s="213"/>
    </row>
    <row r="158" spans="1:64" x14ac:dyDescent="0.25">
      <c r="K158" s="213"/>
      <c r="S158" s="213"/>
      <c r="AA158" s="213"/>
      <c r="AI158" s="213"/>
      <c r="AQ158" s="213"/>
      <c r="AY158" s="213"/>
      <c r="BG158" s="213"/>
    </row>
    <row r="159" spans="1:64" x14ac:dyDescent="0.25">
      <c r="K159" s="213"/>
      <c r="S159" s="213"/>
      <c r="AA159" s="213"/>
      <c r="AI159" s="213"/>
      <c r="AQ159" s="213"/>
      <c r="AY159" s="213"/>
      <c r="BG159" s="213"/>
    </row>
    <row r="160" spans="1:64" x14ac:dyDescent="0.25">
      <c r="K160" s="213"/>
      <c r="S160" s="213"/>
      <c r="AA160" s="213"/>
      <c r="AI160" s="213"/>
      <c r="AQ160" s="213"/>
      <c r="AY160" s="213"/>
      <c r="BG160" s="213"/>
    </row>
    <row r="161" spans="11:51" x14ac:dyDescent="0.25">
      <c r="K161" s="213"/>
      <c r="S161" s="213"/>
      <c r="AA161" s="213"/>
      <c r="AI161" s="213"/>
      <c r="AQ161" s="213"/>
      <c r="AY161" s="213"/>
    </row>
    <row r="162" spans="11:51" x14ac:dyDescent="0.25">
      <c r="K162" s="213"/>
      <c r="S162" s="213"/>
      <c r="AA162" s="213"/>
      <c r="AI162" s="213"/>
      <c r="AQ162" s="213"/>
      <c r="AY162" s="213"/>
    </row>
    <row r="163" spans="11:51" x14ac:dyDescent="0.25">
      <c r="S163" s="213"/>
      <c r="AA163" s="213"/>
      <c r="AI163" s="213"/>
      <c r="AQ163" s="213"/>
      <c r="AY163" s="213"/>
    </row>
    <row r="164" spans="11:51" x14ac:dyDescent="0.25">
      <c r="S164" s="213"/>
      <c r="AA164" s="213"/>
      <c r="AI164" s="213"/>
      <c r="AQ164" s="213"/>
      <c r="AY164" s="213"/>
    </row>
    <row r="165" spans="11:51" x14ac:dyDescent="0.25">
      <c r="S165" s="213"/>
      <c r="AA165" s="213"/>
      <c r="AI165" s="213"/>
      <c r="AQ165" s="213"/>
      <c r="AY165" s="213"/>
    </row>
    <row r="166" spans="11:51" x14ac:dyDescent="0.25">
      <c r="S166" s="213"/>
      <c r="AA166" s="213"/>
      <c r="AI166" s="213"/>
      <c r="AQ166" s="213"/>
      <c r="AY166" s="213"/>
    </row>
    <row r="167" spans="11:51" x14ac:dyDescent="0.25">
      <c r="S167" s="213"/>
      <c r="AA167" s="213"/>
      <c r="AI167" s="213"/>
      <c r="AQ167" s="213"/>
      <c r="AY167" s="213"/>
    </row>
    <row r="168" spans="11:51" x14ac:dyDescent="0.25">
      <c r="S168" s="213"/>
      <c r="AA168" s="213"/>
      <c r="AI168" s="213"/>
      <c r="AQ168" s="213"/>
      <c r="AY168" s="213"/>
    </row>
    <row r="169" spans="11:51" x14ac:dyDescent="0.25">
      <c r="S169" s="213"/>
      <c r="AA169" s="213"/>
      <c r="AI169" s="213"/>
      <c r="AQ169" s="213"/>
      <c r="AY169" s="213"/>
    </row>
    <row r="170" spans="11:51" x14ac:dyDescent="0.25">
      <c r="S170" s="213"/>
      <c r="AA170" s="213"/>
      <c r="AI170" s="213"/>
      <c r="AQ170" s="213"/>
      <c r="AY170" s="213"/>
    </row>
    <row r="171" spans="11:51" x14ac:dyDescent="0.25">
      <c r="S171" s="213"/>
      <c r="AA171" s="213"/>
      <c r="AI171" s="213"/>
      <c r="AQ171" s="213"/>
      <c r="AY171" s="213"/>
    </row>
    <row r="172" spans="11:51" x14ac:dyDescent="0.25">
      <c r="S172" s="213"/>
      <c r="AA172" s="213"/>
      <c r="AI172" s="213"/>
      <c r="AQ172" s="213"/>
      <c r="AY172" s="213"/>
    </row>
    <row r="173" spans="11:51" x14ac:dyDescent="0.25">
      <c r="S173" s="213"/>
      <c r="AA173" s="213"/>
      <c r="AI173" s="213"/>
      <c r="AQ173" s="213"/>
      <c r="AY173" s="213"/>
    </row>
    <row r="174" spans="11:51" x14ac:dyDescent="0.25">
      <c r="S174" s="213"/>
      <c r="AA174" s="213"/>
      <c r="AI174" s="213"/>
      <c r="AQ174" s="213"/>
      <c r="AY174" s="213"/>
    </row>
    <row r="175" spans="11:51" x14ac:dyDescent="0.25">
      <c r="S175" s="213"/>
      <c r="AA175" s="213"/>
      <c r="AI175" s="213"/>
      <c r="AQ175" s="213"/>
      <c r="AY175" s="213"/>
    </row>
    <row r="176" spans="11:51" x14ac:dyDescent="0.25">
      <c r="S176" s="213"/>
      <c r="AA176" s="213"/>
      <c r="AI176" s="213"/>
      <c r="AQ176" s="213"/>
      <c r="AY176" s="213"/>
    </row>
    <row r="177" spans="19:51" x14ac:dyDescent="0.25">
      <c r="S177" s="213"/>
      <c r="AA177" s="213"/>
      <c r="AI177" s="213"/>
      <c r="AQ177" s="213"/>
      <c r="AY177" s="213"/>
    </row>
    <row r="178" spans="19:51" x14ac:dyDescent="0.25">
      <c r="S178" s="213"/>
      <c r="AA178" s="213"/>
      <c r="AI178" s="213"/>
      <c r="AQ178" s="213"/>
      <c r="AY178" s="213"/>
    </row>
    <row r="179" spans="19:51" x14ac:dyDescent="0.25">
      <c r="AA179" s="213"/>
      <c r="AQ179" s="213"/>
      <c r="AY179" s="213"/>
    </row>
    <row r="180" spans="19:51" x14ac:dyDescent="0.25">
      <c r="AA180" s="213"/>
      <c r="AQ180" s="213"/>
      <c r="AY180" s="213"/>
    </row>
    <row r="181" spans="19:51" x14ac:dyDescent="0.25">
      <c r="AA181" s="213"/>
      <c r="AQ181" s="213"/>
      <c r="AY181" s="213"/>
    </row>
    <row r="182" spans="19:51" x14ac:dyDescent="0.25">
      <c r="AA182" s="213"/>
      <c r="AQ182" s="213"/>
      <c r="AY182" s="213"/>
    </row>
    <row r="183" spans="19:51" x14ac:dyDescent="0.25">
      <c r="AA183" s="213"/>
      <c r="AQ183" s="213"/>
      <c r="AY183" s="213"/>
    </row>
    <row r="184" spans="19:51" x14ac:dyDescent="0.25">
      <c r="AA184" s="213"/>
      <c r="AQ184" s="213"/>
      <c r="AY184" s="213"/>
    </row>
    <row r="185" spans="19:51" x14ac:dyDescent="0.25">
      <c r="AA185" s="213"/>
      <c r="AQ185" s="213"/>
      <c r="AY185" s="213"/>
    </row>
    <row r="186" spans="19:51" x14ac:dyDescent="0.25">
      <c r="AA186" s="213"/>
      <c r="AQ186" s="213"/>
      <c r="AY186" s="213"/>
    </row>
    <row r="187" spans="19:51" x14ac:dyDescent="0.25">
      <c r="AA187" s="213"/>
      <c r="AY187" s="213"/>
    </row>
    <row r="188" spans="19:51" x14ac:dyDescent="0.25">
      <c r="AA188" s="213"/>
      <c r="AY188" s="213"/>
    </row>
    <row r="189" spans="19:51" x14ac:dyDescent="0.25">
      <c r="AA189" s="213"/>
      <c r="AY189" s="213"/>
    </row>
    <row r="190" spans="19:51" x14ac:dyDescent="0.25">
      <c r="AA190" s="213"/>
      <c r="AY190" s="213"/>
    </row>
    <row r="191" spans="19:51" x14ac:dyDescent="0.25">
      <c r="AA191" s="213"/>
      <c r="AY191" s="213"/>
    </row>
    <row r="192" spans="19:51" x14ac:dyDescent="0.25">
      <c r="AA192" s="213"/>
      <c r="AY192" s="213"/>
    </row>
    <row r="193" spans="27:51" x14ac:dyDescent="0.25">
      <c r="AA193" s="213"/>
      <c r="AY193" s="213"/>
    </row>
    <row r="194" spans="27:51" x14ac:dyDescent="0.25">
      <c r="AA194" s="213"/>
      <c r="AY194" s="213"/>
    </row>
    <row r="195" spans="27:51" x14ac:dyDescent="0.25">
      <c r="AA195" s="213"/>
      <c r="AY195" s="213"/>
    </row>
    <row r="196" spans="27:51" x14ac:dyDescent="0.25">
      <c r="AA196" s="213"/>
      <c r="AY196" s="213"/>
    </row>
    <row r="197" spans="27:51" x14ac:dyDescent="0.25">
      <c r="AA197" s="213"/>
      <c r="AY197" s="213"/>
    </row>
    <row r="198" spans="27:51" x14ac:dyDescent="0.25">
      <c r="AA198" s="213"/>
      <c r="AY198" s="213"/>
    </row>
    <row r="199" spans="27:51" x14ac:dyDescent="0.25">
      <c r="AA199" s="213"/>
      <c r="AY199" s="213"/>
    </row>
    <row r="200" spans="27:51" x14ac:dyDescent="0.25">
      <c r="AA200" s="213"/>
      <c r="AY200" s="213"/>
    </row>
    <row r="201" spans="27:51" x14ac:dyDescent="0.25">
      <c r="AA201" s="213"/>
      <c r="AY201" s="213"/>
    </row>
    <row r="202" spans="27:51" x14ac:dyDescent="0.25">
      <c r="AA202" s="213"/>
      <c r="AY202" s="213"/>
    </row>
    <row r="203" spans="27:51" x14ac:dyDescent="0.25">
      <c r="AA203" s="213"/>
      <c r="AY203" s="213"/>
    </row>
    <row r="204" spans="27:51" x14ac:dyDescent="0.25">
      <c r="AA204" s="213"/>
      <c r="AY204" s="213"/>
    </row>
    <row r="205" spans="27:51" x14ac:dyDescent="0.25">
      <c r="AA205" s="213"/>
      <c r="AY205" s="213"/>
    </row>
    <row r="206" spans="27:51" x14ac:dyDescent="0.25">
      <c r="AA206" s="213"/>
      <c r="AY206" s="213"/>
    </row>
    <row r="207" spans="27:51" x14ac:dyDescent="0.25">
      <c r="AA207" s="213"/>
      <c r="AY207" s="213"/>
    </row>
    <row r="208" spans="27:51" x14ac:dyDescent="0.25">
      <c r="AA208" s="213"/>
      <c r="AY208" s="213"/>
    </row>
    <row r="209" spans="27:51" x14ac:dyDescent="0.25">
      <c r="AA209" s="213"/>
      <c r="AY209" s="213"/>
    </row>
    <row r="210" spans="27:51" x14ac:dyDescent="0.25">
      <c r="AA210" s="213"/>
      <c r="AY210" s="213"/>
    </row>
    <row r="211" spans="27:51" x14ac:dyDescent="0.25">
      <c r="AA211" s="213"/>
      <c r="AY211" s="213"/>
    </row>
    <row r="212" spans="27:51" x14ac:dyDescent="0.25">
      <c r="AA212" s="213"/>
      <c r="AY212" s="213"/>
    </row>
    <row r="213" spans="27:51" x14ac:dyDescent="0.25">
      <c r="AA213" s="213"/>
      <c r="AY213" s="213"/>
    </row>
    <row r="214" spans="27:51" x14ac:dyDescent="0.25">
      <c r="AA214" s="213"/>
      <c r="AY214" s="213"/>
    </row>
    <row r="215" spans="27:51" x14ac:dyDescent="0.25">
      <c r="AA215" s="213"/>
      <c r="AY215" s="213"/>
    </row>
    <row r="216" spans="27:51" x14ac:dyDescent="0.25">
      <c r="AA216" s="213"/>
      <c r="AY216" s="213"/>
    </row>
    <row r="217" spans="27:51" x14ac:dyDescent="0.25">
      <c r="AA217" s="213"/>
      <c r="AY217" s="213"/>
    </row>
    <row r="218" spans="27:51" x14ac:dyDescent="0.25">
      <c r="AA218" s="213"/>
      <c r="AY218" s="213"/>
    </row>
    <row r="219" spans="27:51" x14ac:dyDescent="0.25">
      <c r="AA219" s="213"/>
      <c r="AY219" s="213"/>
    </row>
    <row r="220" spans="27:51" x14ac:dyDescent="0.25">
      <c r="AA220" s="213"/>
      <c r="AY220" s="213"/>
    </row>
    <row r="221" spans="27:51" x14ac:dyDescent="0.25">
      <c r="AA221" s="213"/>
      <c r="AY221" s="213"/>
    </row>
    <row r="222" spans="27:51" x14ac:dyDescent="0.25">
      <c r="AA222" s="213"/>
      <c r="AY222" s="213"/>
    </row>
    <row r="223" spans="27:51" x14ac:dyDescent="0.25">
      <c r="AA223" s="213"/>
      <c r="AY223" s="213"/>
    </row>
    <row r="224" spans="27:51" x14ac:dyDescent="0.25">
      <c r="AA224" s="213"/>
      <c r="AY224" s="213"/>
    </row>
    <row r="225" spans="27:51" x14ac:dyDescent="0.25">
      <c r="AA225" s="213"/>
      <c r="AY225" s="213"/>
    </row>
    <row r="226" spans="27:51" x14ac:dyDescent="0.25">
      <c r="AA226" s="213"/>
      <c r="AY226" s="213"/>
    </row>
    <row r="227" spans="27:51" x14ac:dyDescent="0.25">
      <c r="AA227" s="213"/>
      <c r="AY227" s="213"/>
    </row>
    <row r="228" spans="27:51" x14ac:dyDescent="0.25">
      <c r="AA228" s="213"/>
      <c r="AY228" s="213"/>
    </row>
    <row r="229" spans="27:51" x14ac:dyDescent="0.25">
      <c r="AA229" s="213"/>
      <c r="AY229" s="213"/>
    </row>
    <row r="230" spans="27:51" x14ac:dyDescent="0.25">
      <c r="AA230" s="213"/>
      <c r="AY230" s="213"/>
    </row>
    <row r="231" spans="27:51" x14ac:dyDescent="0.25">
      <c r="AA231" s="213"/>
      <c r="AY231" s="213"/>
    </row>
    <row r="232" spans="27:51" x14ac:dyDescent="0.25">
      <c r="AA232" s="213"/>
      <c r="AY232" s="213"/>
    </row>
    <row r="233" spans="27:51" x14ac:dyDescent="0.25">
      <c r="AA233" s="213"/>
      <c r="AY233" s="213"/>
    </row>
    <row r="234" spans="27:51" x14ac:dyDescent="0.25">
      <c r="AA234" s="213"/>
      <c r="AY234" s="213"/>
    </row>
    <row r="235" spans="27:51" x14ac:dyDescent="0.25">
      <c r="AA235" s="213"/>
      <c r="AY235" s="213"/>
    </row>
    <row r="236" spans="27:51" x14ac:dyDescent="0.25">
      <c r="AA236" s="213"/>
      <c r="AY236" s="213"/>
    </row>
    <row r="237" spans="27:51" x14ac:dyDescent="0.25">
      <c r="AA237" s="213"/>
      <c r="AY237" s="213"/>
    </row>
    <row r="238" spans="27:51" x14ac:dyDescent="0.25">
      <c r="AA238" s="213"/>
      <c r="AY238" s="213"/>
    </row>
    <row r="239" spans="27:51" x14ac:dyDescent="0.25">
      <c r="AA239" s="213"/>
      <c r="AY239" s="213"/>
    </row>
    <row r="240" spans="27:51" x14ac:dyDescent="0.25">
      <c r="AA240" s="213"/>
      <c r="AY240" s="213"/>
    </row>
    <row r="241" spans="27:51" x14ac:dyDescent="0.25">
      <c r="AA241" s="213"/>
      <c r="AY241" s="213"/>
    </row>
    <row r="242" spans="27:51" x14ac:dyDescent="0.25">
      <c r="AA242" s="213"/>
      <c r="AY242" s="213"/>
    </row>
    <row r="243" spans="27:51" x14ac:dyDescent="0.25">
      <c r="AA243" s="213"/>
      <c r="AY243" s="213"/>
    </row>
    <row r="244" spans="27:51" x14ac:dyDescent="0.25">
      <c r="AA244" s="213"/>
      <c r="AY244" s="213"/>
    </row>
    <row r="245" spans="27:51" x14ac:dyDescent="0.25">
      <c r="AA245" s="213"/>
      <c r="AY245" s="213"/>
    </row>
    <row r="246" spans="27:51" x14ac:dyDescent="0.25">
      <c r="AA246" s="213"/>
      <c r="AY246" s="213"/>
    </row>
    <row r="247" spans="27:51" x14ac:dyDescent="0.25">
      <c r="AA247" s="213"/>
      <c r="AY247" s="213"/>
    </row>
    <row r="248" spans="27:51" x14ac:dyDescent="0.25">
      <c r="AA248" s="213"/>
      <c r="AY248" s="213"/>
    </row>
    <row r="249" spans="27:51" x14ac:dyDescent="0.25">
      <c r="AA249" s="213"/>
      <c r="AY249" s="213"/>
    </row>
    <row r="250" spans="27:51" x14ac:dyDescent="0.25">
      <c r="AA250" s="213"/>
      <c r="AY250" s="213"/>
    </row>
    <row r="251" spans="27:51" x14ac:dyDescent="0.25">
      <c r="AA251" s="213"/>
      <c r="AY251" s="213"/>
    </row>
    <row r="252" spans="27:51" x14ac:dyDescent="0.25">
      <c r="AA252" s="213"/>
      <c r="AY252" s="213"/>
    </row>
    <row r="253" spans="27:51" x14ac:dyDescent="0.25">
      <c r="AA253" s="213"/>
      <c r="AY253" s="213"/>
    </row>
    <row r="254" spans="27:51" x14ac:dyDescent="0.25">
      <c r="AA254" s="213"/>
      <c r="AY254" s="213"/>
    </row>
    <row r="255" spans="27:51" x14ac:dyDescent="0.25">
      <c r="AA255" s="213"/>
      <c r="AY255" s="213"/>
    </row>
    <row r="256" spans="27:51" x14ac:dyDescent="0.25">
      <c r="AA256" s="213"/>
      <c r="AY256" s="213"/>
    </row>
    <row r="257" spans="27:51" x14ac:dyDescent="0.25">
      <c r="AA257" s="213"/>
      <c r="AY257" s="213"/>
    </row>
    <row r="258" spans="27:51" x14ac:dyDescent="0.25">
      <c r="AA258" s="213"/>
      <c r="AY258" s="213"/>
    </row>
    <row r="259" spans="27:51" x14ac:dyDescent="0.25">
      <c r="AA259" s="213"/>
      <c r="AY259" s="213"/>
    </row>
    <row r="260" spans="27:51" x14ac:dyDescent="0.25">
      <c r="AA260" s="213"/>
      <c r="AY260" s="213"/>
    </row>
    <row r="261" spans="27:51" x14ac:dyDescent="0.25">
      <c r="AA261" s="213"/>
      <c r="AY261" s="213"/>
    </row>
    <row r="262" spans="27:51" x14ac:dyDescent="0.25">
      <c r="AA262" s="213"/>
      <c r="AY262" s="213"/>
    </row>
    <row r="263" spans="27:51" x14ac:dyDescent="0.25">
      <c r="AA263" s="213"/>
      <c r="AY263" s="213"/>
    </row>
    <row r="264" spans="27:51" x14ac:dyDescent="0.25">
      <c r="AA264" s="213"/>
      <c r="AY264" s="213"/>
    </row>
    <row r="265" spans="27:51" x14ac:dyDescent="0.25">
      <c r="AA265" s="213"/>
      <c r="AY265" s="213"/>
    </row>
    <row r="266" spans="27:51" x14ac:dyDescent="0.25">
      <c r="AA266" s="213"/>
      <c r="AY266" s="213"/>
    </row>
    <row r="267" spans="27:51" x14ac:dyDescent="0.25">
      <c r="AA267" s="213"/>
      <c r="AY267" s="213"/>
    </row>
    <row r="268" spans="27:51" x14ac:dyDescent="0.25">
      <c r="AA268" s="213"/>
      <c r="AY268" s="213"/>
    </row>
    <row r="269" spans="27:51" x14ac:dyDescent="0.25">
      <c r="AA269" s="213"/>
      <c r="AY269" s="213"/>
    </row>
    <row r="270" spans="27:51" x14ac:dyDescent="0.25">
      <c r="AA270" s="213"/>
      <c r="AY270" s="213"/>
    </row>
    <row r="271" spans="27:51" x14ac:dyDescent="0.25">
      <c r="AA271" s="213"/>
      <c r="AY271" s="213"/>
    </row>
    <row r="272" spans="27:51" x14ac:dyDescent="0.25">
      <c r="AA272" s="213"/>
      <c r="AY272" s="213"/>
    </row>
    <row r="273" spans="27:51" x14ac:dyDescent="0.25">
      <c r="AA273" s="213"/>
      <c r="AY273" s="213"/>
    </row>
    <row r="274" spans="27:51" x14ac:dyDescent="0.25">
      <c r="AA274" s="213"/>
      <c r="AY274" s="213"/>
    </row>
    <row r="275" spans="27:51" x14ac:dyDescent="0.25">
      <c r="AA275" s="213"/>
      <c r="AY275" s="213"/>
    </row>
    <row r="276" spans="27:51" x14ac:dyDescent="0.25">
      <c r="AA276" s="213"/>
      <c r="AY276" s="213"/>
    </row>
    <row r="277" spans="27:51" x14ac:dyDescent="0.25">
      <c r="AA277" s="213"/>
      <c r="AY277" s="213"/>
    </row>
    <row r="278" spans="27:51" x14ac:dyDescent="0.25">
      <c r="AA278" s="213"/>
      <c r="AY278" s="213"/>
    </row>
    <row r="279" spans="27:51" x14ac:dyDescent="0.25">
      <c r="AA279" s="213"/>
      <c r="AY279" s="213"/>
    </row>
    <row r="280" spans="27:51" x14ac:dyDescent="0.25">
      <c r="AA280" s="213"/>
      <c r="AY280" s="213"/>
    </row>
    <row r="281" spans="27:51" x14ac:dyDescent="0.25">
      <c r="AA281" s="213"/>
      <c r="AY281" s="213"/>
    </row>
    <row r="282" spans="27:51" x14ac:dyDescent="0.25">
      <c r="AA282" s="213"/>
      <c r="AY282" s="213"/>
    </row>
    <row r="283" spans="27:51" x14ac:dyDescent="0.25">
      <c r="AA283" s="213"/>
      <c r="AY283" s="213"/>
    </row>
    <row r="284" spans="27:51" x14ac:dyDescent="0.25">
      <c r="AA284" s="213"/>
      <c r="AY284" s="213"/>
    </row>
    <row r="285" spans="27:51" x14ac:dyDescent="0.25">
      <c r="AA285" s="213"/>
      <c r="AY285" s="213"/>
    </row>
    <row r="286" spans="27:51" x14ac:dyDescent="0.25">
      <c r="AA286" s="213"/>
      <c r="AY286" s="213"/>
    </row>
    <row r="287" spans="27:51" x14ac:dyDescent="0.25">
      <c r="AA287" s="213"/>
      <c r="AY287" s="213"/>
    </row>
    <row r="288" spans="27:51" x14ac:dyDescent="0.25">
      <c r="AA288" s="213"/>
    </row>
    <row r="289" spans="27:27" x14ac:dyDescent="0.25">
      <c r="AA289" s="213"/>
    </row>
    <row r="290" spans="27:27" x14ac:dyDescent="0.25">
      <c r="AA290" s="213"/>
    </row>
    <row r="291" spans="27:27" x14ac:dyDescent="0.25">
      <c r="AA291" s="213"/>
    </row>
    <row r="292" spans="27:27" x14ac:dyDescent="0.25">
      <c r="AA292" s="213"/>
    </row>
    <row r="293" spans="27:27" x14ac:dyDescent="0.25">
      <c r="AA293" s="213"/>
    </row>
    <row r="294" spans="27:27" x14ac:dyDescent="0.25">
      <c r="AA294" s="213"/>
    </row>
    <row r="295" spans="27:27" x14ac:dyDescent="0.25">
      <c r="AA295" s="213"/>
    </row>
    <row r="296" spans="27:27" x14ac:dyDescent="0.25">
      <c r="AA296" s="213"/>
    </row>
    <row r="297" spans="27:27" x14ac:dyDescent="0.25">
      <c r="AA297" s="213"/>
    </row>
    <row r="298" spans="27:27" x14ac:dyDescent="0.25">
      <c r="AA298" s="213"/>
    </row>
    <row r="299" spans="27:27" x14ac:dyDescent="0.25">
      <c r="AA299" s="213"/>
    </row>
    <row r="300" spans="27:27" x14ac:dyDescent="0.25">
      <c r="AA300" s="213"/>
    </row>
    <row r="301" spans="27:27" x14ac:dyDescent="0.25">
      <c r="AA301" s="213"/>
    </row>
    <row r="302" spans="27:27" x14ac:dyDescent="0.25">
      <c r="AA302" s="213"/>
    </row>
    <row r="303" spans="27:27" x14ac:dyDescent="0.25">
      <c r="AA303" s="213"/>
    </row>
    <row r="304" spans="27:27" x14ac:dyDescent="0.25">
      <c r="AA304" s="213"/>
    </row>
    <row r="305" spans="27:27" x14ac:dyDescent="0.25">
      <c r="AA305" s="213"/>
    </row>
    <row r="306" spans="27:27" x14ac:dyDescent="0.25">
      <c r="AA306" s="213"/>
    </row>
    <row r="307" spans="27:27" x14ac:dyDescent="0.25">
      <c r="AA307" s="213"/>
    </row>
    <row r="308" spans="27:27" x14ac:dyDescent="0.25">
      <c r="AA308" s="213"/>
    </row>
    <row r="309" spans="27:27" x14ac:dyDescent="0.25">
      <c r="AA309" s="213"/>
    </row>
    <row r="310" spans="27:27" x14ac:dyDescent="0.25">
      <c r="AA310" s="213"/>
    </row>
    <row r="311" spans="27:27" x14ac:dyDescent="0.25">
      <c r="AA311" s="213"/>
    </row>
    <row r="312" spans="27:27" x14ac:dyDescent="0.25">
      <c r="AA312" s="213"/>
    </row>
    <row r="313" spans="27:27" x14ac:dyDescent="0.25">
      <c r="AA313" s="213"/>
    </row>
    <row r="314" spans="27:27" x14ac:dyDescent="0.25">
      <c r="AA314" s="213"/>
    </row>
    <row r="315" spans="27:27" x14ac:dyDescent="0.25">
      <c r="AA315" s="213"/>
    </row>
    <row r="316" spans="27:27" x14ac:dyDescent="0.25">
      <c r="AA316" s="213"/>
    </row>
    <row r="317" spans="27:27" x14ac:dyDescent="0.25">
      <c r="AA317" s="213"/>
    </row>
    <row r="318" spans="27:27" x14ac:dyDescent="0.25">
      <c r="AA318" s="213"/>
    </row>
    <row r="319" spans="27:27" x14ac:dyDescent="0.25">
      <c r="AA319" s="213"/>
    </row>
    <row r="320" spans="27:27" x14ac:dyDescent="0.25">
      <c r="AA320" s="213"/>
    </row>
    <row r="321" spans="27:27" x14ac:dyDescent="0.25">
      <c r="AA321" s="213"/>
    </row>
    <row r="322" spans="27:27" x14ac:dyDescent="0.25">
      <c r="AA322" s="213"/>
    </row>
    <row r="323" spans="27:27" x14ac:dyDescent="0.25">
      <c r="AA323" s="213"/>
    </row>
    <row r="324" spans="27:27" x14ac:dyDescent="0.25">
      <c r="AA324" s="213"/>
    </row>
    <row r="325" spans="27:27" x14ac:dyDescent="0.25">
      <c r="AA325" s="213"/>
    </row>
    <row r="326" spans="27:27" x14ac:dyDescent="0.25">
      <c r="AA326" s="213"/>
    </row>
    <row r="327" spans="27:27" x14ac:dyDescent="0.25">
      <c r="AA327" s="213"/>
    </row>
    <row r="328" spans="27:27" x14ac:dyDescent="0.25">
      <c r="AA328" s="213"/>
    </row>
    <row r="329" spans="27:27" x14ac:dyDescent="0.25">
      <c r="AA329" s="213"/>
    </row>
    <row r="330" spans="27:27" x14ac:dyDescent="0.25">
      <c r="AA330" s="213"/>
    </row>
    <row r="331" spans="27:27" x14ac:dyDescent="0.25">
      <c r="AA331" s="213"/>
    </row>
    <row r="332" spans="27:27" x14ac:dyDescent="0.25">
      <c r="AA332" s="213"/>
    </row>
    <row r="333" spans="27:27" x14ac:dyDescent="0.25">
      <c r="AA333" s="213"/>
    </row>
    <row r="334" spans="27:27" x14ac:dyDescent="0.25">
      <c r="AA334" s="213"/>
    </row>
    <row r="335" spans="27:27" x14ac:dyDescent="0.25">
      <c r="AA335" s="213"/>
    </row>
    <row r="336" spans="27:27" x14ac:dyDescent="0.25">
      <c r="AA336" s="213"/>
    </row>
    <row r="337" spans="27:27" x14ac:dyDescent="0.25">
      <c r="AA337" s="213"/>
    </row>
    <row r="338" spans="27:27" x14ac:dyDescent="0.25">
      <c r="AA338" s="213"/>
    </row>
    <row r="339" spans="27:27" x14ac:dyDescent="0.25">
      <c r="AA339" s="213"/>
    </row>
    <row r="340" spans="27:27" x14ac:dyDescent="0.25">
      <c r="AA340" s="213"/>
    </row>
    <row r="341" spans="27:27" x14ac:dyDescent="0.25">
      <c r="AA341" s="213"/>
    </row>
    <row r="342" spans="27:27" x14ac:dyDescent="0.25">
      <c r="AA342" s="213"/>
    </row>
    <row r="343" spans="27:27" x14ac:dyDescent="0.25">
      <c r="AA343" s="213"/>
    </row>
    <row r="344" spans="27:27" x14ac:dyDescent="0.25">
      <c r="AA344" s="213"/>
    </row>
    <row r="345" spans="27:27" x14ac:dyDescent="0.25">
      <c r="AA345" s="213"/>
    </row>
    <row r="346" spans="27:27" x14ac:dyDescent="0.25">
      <c r="AA346" s="213"/>
    </row>
    <row r="347" spans="27:27" x14ac:dyDescent="0.25">
      <c r="AA347" s="213"/>
    </row>
    <row r="348" spans="27:27" x14ac:dyDescent="0.25">
      <c r="AA348" s="213"/>
    </row>
    <row r="349" spans="27:27" x14ac:dyDescent="0.25">
      <c r="AA349" s="213"/>
    </row>
    <row r="350" spans="27:27" x14ac:dyDescent="0.25">
      <c r="AA350" s="213"/>
    </row>
    <row r="351" spans="27:27" x14ac:dyDescent="0.25">
      <c r="AA351" s="213"/>
    </row>
    <row r="352" spans="27:27" x14ac:dyDescent="0.25">
      <c r="AA352" s="213"/>
    </row>
    <row r="353" spans="27:27" x14ac:dyDescent="0.25">
      <c r="AA353" s="213"/>
    </row>
    <row r="354" spans="27:27" x14ac:dyDescent="0.25">
      <c r="AA354" s="213"/>
    </row>
    <row r="355" spans="27:27" x14ac:dyDescent="0.25">
      <c r="AA355" s="213"/>
    </row>
    <row r="356" spans="27:27" x14ac:dyDescent="0.25">
      <c r="AA356" s="213"/>
    </row>
    <row r="357" spans="27:27" x14ac:dyDescent="0.25">
      <c r="AA357" s="213"/>
    </row>
    <row r="358" spans="27:27" x14ac:dyDescent="0.25">
      <c r="AA358" s="213"/>
    </row>
    <row r="359" spans="27:27" x14ac:dyDescent="0.25">
      <c r="AA359" s="213"/>
    </row>
    <row r="360" spans="27:27" x14ac:dyDescent="0.25">
      <c r="AA360" s="213"/>
    </row>
    <row r="361" spans="27:27" x14ac:dyDescent="0.25">
      <c r="AA361" s="213"/>
    </row>
    <row r="362" spans="27:27" x14ac:dyDescent="0.25">
      <c r="AA362" s="213"/>
    </row>
    <row r="363" spans="27:27" x14ac:dyDescent="0.25">
      <c r="AA363" s="213"/>
    </row>
    <row r="364" spans="27:27" x14ac:dyDescent="0.25">
      <c r="AA364" s="213"/>
    </row>
    <row r="365" spans="27:27" x14ac:dyDescent="0.25">
      <c r="AA365" s="213"/>
    </row>
    <row r="366" spans="27:27" x14ac:dyDescent="0.25">
      <c r="AA366" s="213"/>
    </row>
    <row r="367" spans="27:27" x14ac:dyDescent="0.25">
      <c r="AA367" s="213"/>
    </row>
    <row r="368" spans="27:27" x14ac:dyDescent="0.25">
      <c r="AA368" s="213"/>
    </row>
    <row r="369" spans="27:27" x14ac:dyDescent="0.25">
      <c r="AA369" s="213"/>
    </row>
    <row r="370" spans="27:27" x14ac:dyDescent="0.25">
      <c r="AA370" s="213"/>
    </row>
    <row r="371" spans="27:27" x14ac:dyDescent="0.25">
      <c r="AA371" s="213"/>
    </row>
    <row r="372" spans="27:27" x14ac:dyDescent="0.25">
      <c r="AA372" s="213"/>
    </row>
    <row r="373" spans="27:27" x14ac:dyDescent="0.25">
      <c r="AA373" s="213"/>
    </row>
    <row r="374" spans="27:27" x14ac:dyDescent="0.25">
      <c r="AA374" s="213"/>
    </row>
    <row r="375" spans="27:27" x14ac:dyDescent="0.25">
      <c r="AA375" s="213"/>
    </row>
    <row r="376" spans="27:27" x14ac:dyDescent="0.25">
      <c r="AA376" s="213"/>
    </row>
    <row r="377" spans="27:27" x14ac:dyDescent="0.25">
      <c r="AA377" s="213"/>
    </row>
    <row r="378" spans="27:27" x14ac:dyDescent="0.25">
      <c r="AA378" s="213"/>
    </row>
    <row r="379" spans="27:27" x14ac:dyDescent="0.25">
      <c r="AA379" s="213"/>
    </row>
    <row r="380" spans="27:27" x14ac:dyDescent="0.25">
      <c r="AA380" s="213"/>
    </row>
    <row r="381" spans="27:27" x14ac:dyDescent="0.25">
      <c r="AA381" s="213"/>
    </row>
    <row r="382" spans="27:27" x14ac:dyDescent="0.25">
      <c r="AA382" s="213"/>
    </row>
    <row r="383" spans="27:27" x14ac:dyDescent="0.25">
      <c r="AA383" s="213"/>
    </row>
    <row r="384" spans="27:27" x14ac:dyDescent="0.25">
      <c r="AA384" s="213"/>
    </row>
    <row r="385" spans="27:27" x14ac:dyDescent="0.25">
      <c r="AA385" s="213"/>
    </row>
    <row r="386" spans="27:27" x14ac:dyDescent="0.25">
      <c r="AA386" s="213"/>
    </row>
    <row r="387" spans="27:27" x14ac:dyDescent="0.25">
      <c r="AA387" s="213"/>
    </row>
    <row r="388" spans="27:27" x14ac:dyDescent="0.25">
      <c r="AA388" s="213"/>
    </row>
    <row r="389" spans="27:27" x14ac:dyDescent="0.25">
      <c r="AA389" s="213"/>
    </row>
    <row r="390" spans="27:27" x14ac:dyDescent="0.25">
      <c r="AA390" s="213"/>
    </row>
    <row r="391" spans="27:27" x14ac:dyDescent="0.25">
      <c r="AA391" s="213"/>
    </row>
    <row r="392" spans="27:27" x14ac:dyDescent="0.25">
      <c r="AA392" s="213"/>
    </row>
    <row r="393" spans="27:27" x14ac:dyDescent="0.25">
      <c r="AA393" s="213"/>
    </row>
    <row r="394" spans="27:27" x14ac:dyDescent="0.25">
      <c r="AA394" s="213"/>
    </row>
    <row r="395" spans="27:27" x14ac:dyDescent="0.25">
      <c r="AA395" s="213"/>
    </row>
    <row r="396" spans="27:27" x14ac:dyDescent="0.25">
      <c r="AA396" s="213"/>
    </row>
    <row r="397" spans="27:27" x14ac:dyDescent="0.25">
      <c r="AA397" s="213"/>
    </row>
    <row r="398" spans="27:27" x14ac:dyDescent="0.25">
      <c r="AA398" s="213"/>
    </row>
    <row r="399" spans="27:27" x14ac:dyDescent="0.25">
      <c r="AA399" s="213"/>
    </row>
    <row r="400" spans="27:27" x14ac:dyDescent="0.25">
      <c r="AA400" s="213"/>
    </row>
    <row r="401" spans="27:27" x14ac:dyDescent="0.25">
      <c r="AA401" s="213"/>
    </row>
    <row r="402" spans="27:27" x14ac:dyDescent="0.25">
      <c r="AA402" s="213"/>
    </row>
    <row r="403" spans="27:27" x14ac:dyDescent="0.25">
      <c r="AA403" s="213"/>
    </row>
    <row r="404" spans="27:27" x14ac:dyDescent="0.25">
      <c r="AA404" s="213"/>
    </row>
    <row r="405" spans="27:27" x14ac:dyDescent="0.25">
      <c r="AA405" s="213"/>
    </row>
    <row r="406" spans="27:27" x14ac:dyDescent="0.25">
      <c r="AA406" s="213"/>
    </row>
    <row r="407" spans="27:27" x14ac:dyDescent="0.25">
      <c r="AA407" s="213"/>
    </row>
    <row r="408" spans="27:27" x14ac:dyDescent="0.25">
      <c r="AA408" s="213"/>
    </row>
    <row r="409" spans="27:27" x14ac:dyDescent="0.25">
      <c r="AA409" s="213"/>
    </row>
    <row r="410" spans="27:27" x14ac:dyDescent="0.25">
      <c r="AA410" s="213"/>
    </row>
    <row r="411" spans="27:27" x14ac:dyDescent="0.25">
      <c r="AA411" s="213"/>
    </row>
    <row r="412" spans="27:27" x14ac:dyDescent="0.25">
      <c r="AA412" s="213"/>
    </row>
    <row r="413" spans="27:27" x14ac:dyDescent="0.25">
      <c r="AA413" s="213"/>
    </row>
    <row r="414" spans="27:27" x14ac:dyDescent="0.25">
      <c r="AA414" s="213"/>
    </row>
    <row r="415" spans="27:27" x14ac:dyDescent="0.25">
      <c r="AA415" s="213"/>
    </row>
    <row r="416" spans="27:27" x14ac:dyDescent="0.25">
      <c r="AA416" s="213"/>
    </row>
    <row r="417" spans="27:27" x14ac:dyDescent="0.25">
      <c r="AA417" s="213"/>
    </row>
  </sheetData>
  <sheetProtection sheet="1" autoFilter="0"/>
  <protectedRanges>
    <protectedRange sqref="BF3:BL3 J3:P3 R3:X3 Z3:AF3 AH3:AN3 AP3:AV3 AX3:BD3" name="Bereik1"/>
  </protectedRanges>
  <mergeCells count="8">
    <mergeCell ref="AH2:AN2"/>
    <mergeCell ref="AP2:AV2"/>
    <mergeCell ref="AX2:BD2"/>
    <mergeCell ref="BF2:BL2"/>
    <mergeCell ref="B1:F2"/>
    <mergeCell ref="J2:P2"/>
    <mergeCell ref="R2:X2"/>
    <mergeCell ref="Z2:AF2"/>
  </mergeCells>
  <phoneticPr fontId="3"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9189-37A5-4E35-8BB6-DE0FFB7408AC}">
  <sheetPr codeName="Sheet5">
    <tabColor rgb="FFB1003B"/>
  </sheetPr>
  <dimension ref="A1:BH164"/>
  <sheetViews>
    <sheetView showGridLines="0" zoomScaleNormal="100" workbookViewId="0">
      <pane ySplit="2" topLeftCell="A3" activePane="bottomLeft" state="frozen"/>
      <selection activeCell="D71" sqref="D71"/>
      <selection pane="bottomLeft" activeCell="A3" sqref="A3"/>
    </sheetView>
  </sheetViews>
  <sheetFormatPr defaultColWidth="10.7109375" defaultRowHeight="19.5" outlineLevelCol="1" x14ac:dyDescent="0.55000000000000004"/>
  <cols>
    <col min="1" max="1" width="39.7109375" style="168" customWidth="1"/>
    <col min="2" max="2" width="36.85546875" style="168" customWidth="1"/>
    <col min="3" max="3" width="6.140625" style="461" customWidth="1"/>
    <col min="4" max="4" width="86.5703125" style="168" bestFit="1" customWidth="1"/>
    <col min="5" max="9" width="10.7109375" style="169" customWidth="1" outlineLevel="1"/>
    <col min="10" max="11" width="11.28515625" style="169" bestFit="1" customWidth="1" outlineLevel="1"/>
    <col min="12" max="12" width="5.28515625" style="169" bestFit="1" customWidth="1"/>
    <col min="13" max="17" width="10.7109375" style="169" customWidth="1" outlineLevel="1"/>
    <col min="18" max="19" width="11.140625" style="169" bestFit="1" customWidth="1" outlineLevel="1"/>
    <col min="20" max="20" width="5.28515625" style="169" bestFit="1" customWidth="1"/>
    <col min="21" max="25" width="10.7109375" style="169" customWidth="1" outlineLevel="1"/>
    <col min="26" max="27" width="11.140625" style="169" bestFit="1" customWidth="1" outlineLevel="1"/>
    <col min="28" max="28" width="5.28515625" style="169" bestFit="1" customWidth="1"/>
    <col min="29" max="33" width="10.7109375" style="169" customWidth="1" outlineLevel="1"/>
    <col min="34" max="35" width="11.140625" style="169" bestFit="1" customWidth="1" outlineLevel="1"/>
    <col min="36" max="36" width="5.28515625" style="169" bestFit="1" customWidth="1"/>
    <col min="37" max="41" width="10.7109375" style="169" customWidth="1" outlineLevel="1"/>
    <col min="42" max="43" width="11.140625" style="169" bestFit="1" customWidth="1" outlineLevel="1"/>
    <col min="44" max="44" width="5.28515625" style="169" bestFit="1" customWidth="1"/>
    <col min="45" max="49" width="10.7109375" style="169" customWidth="1" outlineLevel="1"/>
    <col min="50" max="51" width="11.140625" style="169" bestFit="1" customWidth="1" outlineLevel="1"/>
    <col min="52" max="52" width="5.28515625" style="169" bestFit="1" customWidth="1"/>
    <col min="53" max="57" width="10.7109375" style="169" outlineLevel="1"/>
    <col min="58" max="59" width="11.140625" style="169" bestFit="1" customWidth="1" outlineLevel="1"/>
    <col min="60" max="60" width="5.28515625" style="169" customWidth="1"/>
    <col min="61" max="16384" width="10.7109375" style="169"/>
  </cols>
  <sheetData>
    <row r="1" spans="1:60" s="168" customFormat="1" x14ac:dyDescent="0.55000000000000004">
      <c r="A1" s="167"/>
      <c r="B1" s="167"/>
      <c r="C1" s="167"/>
      <c r="D1" s="167"/>
      <c r="E1" s="545">
        <v>2024</v>
      </c>
      <c r="F1" s="545"/>
      <c r="G1" s="545"/>
      <c r="H1" s="545"/>
      <c r="I1" s="545"/>
      <c r="J1" s="545"/>
      <c r="K1" s="545"/>
      <c r="L1" s="438"/>
      <c r="M1" s="545">
        <v>2025</v>
      </c>
      <c r="N1" s="545"/>
      <c r="O1" s="545"/>
      <c r="P1" s="545"/>
      <c r="Q1" s="545"/>
      <c r="R1" s="545"/>
      <c r="S1" s="545"/>
      <c r="T1" s="438"/>
      <c r="U1" s="545">
        <v>2026</v>
      </c>
      <c r="V1" s="545"/>
      <c r="W1" s="545"/>
      <c r="X1" s="545"/>
      <c r="Y1" s="545"/>
      <c r="Z1" s="545"/>
      <c r="AA1" s="545"/>
      <c r="AB1" s="438"/>
      <c r="AC1" s="545">
        <v>2027</v>
      </c>
      <c r="AD1" s="545"/>
      <c r="AE1" s="545"/>
      <c r="AF1" s="545"/>
      <c r="AG1" s="545"/>
      <c r="AH1" s="545"/>
      <c r="AI1" s="545"/>
      <c r="AJ1" s="438"/>
      <c r="AK1" s="545">
        <v>2028</v>
      </c>
      <c r="AL1" s="545"/>
      <c r="AM1" s="545"/>
      <c r="AN1" s="545"/>
      <c r="AO1" s="545"/>
      <c r="AP1" s="545"/>
      <c r="AQ1" s="545"/>
      <c r="AR1" s="438"/>
      <c r="AS1" s="545">
        <v>2029</v>
      </c>
      <c r="AT1" s="545"/>
      <c r="AU1" s="545"/>
      <c r="AV1" s="545"/>
      <c r="AW1" s="545"/>
      <c r="AX1" s="545"/>
      <c r="AY1" s="545"/>
      <c r="AZ1" s="438"/>
      <c r="BA1" s="545">
        <v>2030</v>
      </c>
      <c r="BB1" s="545"/>
      <c r="BC1" s="545"/>
      <c r="BD1" s="545"/>
      <c r="BE1" s="545"/>
      <c r="BF1" s="545"/>
      <c r="BG1" s="545"/>
    </row>
    <row r="2" spans="1:60" s="168" customFormat="1" ht="58.5" x14ac:dyDescent="0.55000000000000004">
      <c r="A2" s="165" t="s">
        <v>317</v>
      </c>
      <c r="B2" s="165" t="s">
        <v>318</v>
      </c>
      <c r="C2" s="344" t="s">
        <v>760</v>
      </c>
      <c r="D2" s="344" t="s">
        <v>319</v>
      </c>
      <c r="E2" s="166" t="s">
        <v>65</v>
      </c>
      <c r="F2" s="146" t="s">
        <v>66</v>
      </c>
      <c r="G2" s="146" t="s">
        <v>61</v>
      </c>
      <c r="H2" s="146" t="s">
        <v>62</v>
      </c>
      <c r="I2" s="146" t="s">
        <v>60</v>
      </c>
      <c r="J2" s="146" t="s">
        <v>63</v>
      </c>
      <c r="K2" s="147" t="s">
        <v>64</v>
      </c>
      <c r="L2" s="169"/>
      <c r="M2" s="166" t="s">
        <v>67</v>
      </c>
      <c r="N2" s="146" t="s">
        <v>68</v>
      </c>
      <c r="O2" s="146" t="s">
        <v>61</v>
      </c>
      <c r="P2" s="146" t="s">
        <v>62</v>
      </c>
      <c r="Q2" s="146" t="s">
        <v>60</v>
      </c>
      <c r="R2" s="146" t="s">
        <v>63</v>
      </c>
      <c r="S2" s="147" t="s">
        <v>64</v>
      </c>
      <c r="T2" s="169"/>
      <c r="U2" s="166" t="s">
        <v>69</v>
      </c>
      <c r="V2" s="146" t="s">
        <v>70</v>
      </c>
      <c r="W2" s="146" t="s">
        <v>61</v>
      </c>
      <c r="X2" s="146" t="s">
        <v>62</v>
      </c>
      <c r="Y2" s="146" t="s">
        <v>60</v>
      </c>
      <c r="Z2" s="146" t="s">
        <v>63</v>
      </c>
      <c r="AA2" s="147" t="s">
        <v>64</v>
      </c>
      <c r="AB2" s="169"/>
      <c r="AC2" s="166" t="s">
        <v>71</v>
      </c>
      <c r="AD2" s="146" t="s">
        <v>72</v>
      </c>
      <c r="AE2" s="146" t="s">
        <v>61</v>
      </c>
      <c r="AF2" s="146" t="s">
        <v>62</v>
      </c>
      <c r="AG2" s="146" t="s">
        <v>60</v>
      </c>
      <c r="AH2" s="146" t="s">
        <v>63</v>
      </c>
      <c r="AI2" s="147" t="s">
        <v>64</v>
      </c>
      <c r="AJ2" s="169"/>
      <c r="AK2" s="166" t="s">
        <v>73</v>
      </c>
      <c r="AL2" s="146" t="s">
        <v>74</v>
      </c>
      <c r="AM2" s="146" t="s">
        <v>61</v>
      </c>
      <c r="AN2" s="146" t="s">
        <v>62</v>
      </c>
      <c r="AO2" s="146" t="s">
        <v>60</v>
      </c>
      <c r="AP2" s="146" t="s">
        <v>63</v>
      </c>
      <c r="AQ2" s="147" t="s">
        <v>64</v>
      </c>
      <c r="AR2" s="169"/>
      <c r="AS2" s="166" t="s">
        <v>75</v>
      </c>
      <c r="AT2" s="146" t="s">
        <v>76</v>
      </c>
      <c r="AU2" s="146" t="s">
        <v>61</v>
      </c>
      <c r="AV2" s="146" t="s">
        <v>62</v>
      </c>
      <c r="AW2" s="146" t="s">
        <v>60</v>
      </c>
      <c r="AX2" s="146" t="s">
        <v>63</v>
      </c>
      <c r="AY2" s="147" t="s">
        <v>64</v>
      </c>
      <c r="AZ2" s="169"/>
      <c r="BA2" s="166" t="s">
        <v>77</v>
      </c>
      <c r="BB2" s="146" t="s">
        <v>78</v>
      </c>
      <c r="BC2" s="146" t="s">
        <v>61</v>
      </c>
      <c r="BD2" s="146" t="s">
        <v>62</v>
      </c>
      <c r="BE2" s="146" t="s">
        <v>60</v>
      </c>
      <c r="BF2" s="146" t="s">
        <v>63</v>
      </c>
      <c r="BG2" s="147" t="s">
        <v>64</v>
      </c>
    </row>
    <row r="3" spans="1:60" x14ac:dyDescent="0.25">
      <c r="A3" s="267" t="s">
        <v>320</v>
      </c>
      <c r="B3" s="364" t="s">
        <v>321</v>
      </c>
      <c r="C3" s="460" t="s">
        <v>775</v>
      </c>
      <c r="D3" s="365" t="s">
        <v>322</v>
      </c>
      <c r="E3" s="310"/>
      <c r="F3" s="402">
        <f>G3+H3</f>
        <v>0</v>
      </c>
      <c r="G3" s="310"/>
      <c r="H3" s="310"/>
      <c r="I3" s="335">
        <f>K3+J3</f>
        <v>0</v>
      </c>
      <c r="J3" s="336"/>
      <c r="K3" s="336"/>
      <c r="L3" s="309" t="str">
        <f>IF(F3&lt;F37,"Error","")</f>
        <v/>
      </c>
      <c r="M3" s="310"/>
      <c r="N3" s="402">
        <f>O3+P3</f>
        <v>0</v>
      </c>
      <c r="O3" s="310"/>
      <c r="P3" s="310"/>
      <c r="Q3" s="335">
        <f>S3+R3</f>
        <v>0</v>
      </c>
      <c r="R3" s="336"/>
      <c r="S3" s="336"/>
      <c r="T3" s="309" t="str">
        <f>IF(N3&lt;N37,"Error","")</f>
        <v/>
      </c>
      <c r="U3" s="310"/>
      <c r="V3" s="402">
        <f>W3+X3</f>
        <v>0</v>
      </c>
      <c r="W3" s="310"/>
      <c r="X3" s="310"/>
      <c r="Y3" s="335">
        <f>AA3+Z3</f>
        <v>0</v>
      </c>
      <c r="Z3" s="336"/>
      <c r="AA3" s="336"/>
      <c r="AB3" s="309" t="str">
        <f>IF(V3&lt;V37,"Error","")</f>
        <v/>
      </c>
      <c r="AC3" s="310"/>
      <c r="AD3" s="402">
        <f>AE3+AF3</f>
        <v>0</v>
      </c>
      <c r="AE3" s="310"/>
      <c r="AF3" s="310"/>
      <c r="AG3" s="335">
        <f>AI3+AH3</f>
        <v>0</v>
      </c>
      <c r="AH3" s="336"/>
      <c r="AI3" s="336"/>
      <c r="AJ3" s="309" t="str">
        <f>IF(AD3&lt;AD37,"Error","")</f>
        <v/>
      </c>
      <c r="AK3" s="310"/>
      <c r="AL3" s="402">
        <f>AM3+AN3</f>
        <v>0</v>
      </c>
      <c r="AM3" s="310"/>
      <c r="AN3" s="310"/>
      <c r="AO3" s="335">
        <f>AQ3+AP3</f>
        <v>0</v>
      </c>
      <c r="AP3" s="336"/>
      <c r="AQ3" s="336"/>
      <c r="AR3" s="309" t="str">
        <f>IF(AL3&lt;AL37,"Error","")</f>
        <v/>
      </c>
      <c r="AS3" s="310"/>
      <c r="AT3" s="402">
        <f>AU3+AV3</f>
        <v>0</v>
      </c>
      <c r="AU3" s="310"/>
      <c r="AV3" s="310"/>
      <c r="AW3" s="335">
        <f>AY3+AX3</f>
        <v>0</v>
      </c>
      <c r="AX3" s="336"/>
      <c r="AY3" s="336"/>
      <c r="AZ3" s="309" t="str">
        <f>IF(AT3&lt;AT37,"Error","")</f>
        <v/>
      </c>
      <c r="BA3" s="310"/>
      <c r="BB3" s="402">
        <f>BC3+BD3</f>
        <v>0</v>
      </c>
      <c r="BC3" s="310"/>
      <c r="BD3" s="310"/>
      <c r="BE3" s="335">
        <f>BG3+BF3</f>
        <v>0</v>
      </c>
      <c r="BF3" s="336"/>
      <c r="BG3" s="336"/>
      <c r="BH3" s="309" t="str">
        <f>IF(BB3&lt;BB37,"Error","")</f>
        <v/>
      </c>
    </row>
    <row r="4" spans="1:60" x14ac:dyDescent="0.25">
      <c r="A4" s="267" t="s">
        <v>320</v>
      </c>
      <c r="B4" s="366" t="s">
        <v>321</v>
      </c>
      <c r="C4" s="460" t="s">
        <v>774</v>
      </c>
      <c r="D4" s="170" t="s">
        <v>323</v>
      </c>
      <c r="E4" s="310"/>
      <c r="F4" s="402">
        <f>G4+H4</f>
        <v>0</v>
      </c>
      <c r="G4" s="310"/>
      <c r="H4" s="310"/>
      <c r="I4" s="335">
        <f>K4+J4</f>
        <v>0</v>
      </c>
      <c r="J4" s="336"/>
      <c r="K4" s="336"/>
      <c r="L4" s="309" t="str">
        <f>IF(F4&lt;F13,"Error","")</f>
        <v/>
      </c>
      <c r="M4" s="310"/>
      <c r="N4" s="402">
        <f>O4+P4</f>
        <v>0</v>
      </c>
      <c r="O4" s="310"/>
      <c r="P4" s="310"/>
      <c r="Q4" s="335">
        <f>S4+R4</f>
        <v>0</v>
      </c>
      <c r="R4" s="336"/>
      <c r="S4" s="336"/>
      <c r="T4" s="309" t="str">
        <f>IF(N4&lt;N13,"Error","")</f>
        <v/>
      </c>
      <c r="U4" s="310"/>
      <c r="V4" s="402">
        <f>W4+X4</f>
        <v>0</v>
      </c>
      <c r="W4" s="310"/>
      <c r="X4" s="310"/>
      <c r="Y4" s="335">
        <f>AA4+Z4</f>
        <v>0</v>
      </c>
      <c r="Z4" s="336"/>
      <c r="AA4" s="336"/>
      <c r="AB4" s="309" t="str">
        <f>IF(V4&lt;V13,"Error","")</f>
        <v/>
      </c>
      <c r="AC4" s="310"/>
      <c r="AD4" s="402">
        <f>AE4+AF4</f>
        <v>0</v>
      </c>
      <c r="AE4" s="310"/>
      <c r="AF4" s="310"/>
      <c r="AG4" s="335">
        <f>AI4+AH4</f>
        <v>0</v>
      </c>
      <c r="AH4" s="336"/>
      <c r="AI4" s="336"/>
      <c r="AJ4" s="309" t="str">
        <f>IF(AD4&lt;AD13,"Error","")</f>
        <v/>
      </c>
      <c r="AK4" s="310"/>
      <c r="AL4" s="402">
        <f>AM4+AN4</f>
        <v>0</v>
      </c>
      <c r="AM4" s="310"/>
      <c r="AN4" s="310"/>
      <c r="AO4" s="335">
        <f>AQ4+AP4</f>
        <v>0</v>
      </c>
      <c r="AP4" s="336"/>
      <c r="AQ4" s="336"/>
      <c r="AR4" s="309" t="str">
        <f>IF(AL4&lt;AL13,"Error","")</f>
        <v/>
      </c>
      <c r="AS4" s="310"/>
      <c r="AT4" s="402">
        <f>AU4+AV4</f>
        <v>0</v>
      </c>
      <c r="AU4" s="310"/>
      <c r="AV4" s="310"/>
      <c r="AW4" s="335">
        <f>AY4+AX4</f>
        <v>0</v>
      </c>
      <c r="AX4" s="336"/>
      <c r="AY4" s="336"/>
      <c r="AZ4" s="309" t="str">
        <f>IF(AT4&lt;AT13,"Error","")</f>
        <v/>
      </c>
      <c r="BA4" s="310"/>
      <c r="BB4" s="402">
        <f>BC4+BD4</f>
        <v>0</v>
      </c>
      <c r="BC4" s="310"/>
      <c r="BD4" s="310"/>
      <c r="BE4" s="335">
        <f>BG4+BF4</f>
        <v>0</v>
      </c>
      <c r="BF4" s="336"/>
      <c r="BG4" s="336"/>
      <c r="BH4" s="309" t="str">
        <f>IF(BB4&lt;BB13,"Error","")</f>
        <v/>
      </c>
    </row>
    <row r="5" spans="1:60" ht="39" x14ac:dyDescent="0.25">
      <c r="A5" s="267" t="s">
        <v>320</v>
      </c>
      <c r="B5" s="366" t="s">
        <v>321</v>
      </c>
      <c r="C5" s="460" t="s">
        <v>773</v>
      </c>
      <c r="D5" s="286" t="s">
        <v>324</v>
      </c>
      <c r="E5" s="310"/>
      <c r="F5" s="402">
        <f>G5+H5</f>
        <v>0</v>
      </c>
      <c r="G5" s="310"/>
      <c r="H5" s="310"/>
      <c r="I5" s="335">
        <f>K5+J5</f>
        <v>0</v>
      </c>
      <c r="J5" s="336"/>
      <c r="K5" s="336"/>
      <c r="L5" s="309" t="str">
        <f>IF(F5&lt;F15,"Error","")</f>
        <v/>
      </c>
      <c r="M5" s="310"/>
      <c r="N5" s="402">
        <f>O5+P5</f>
        <v>0</v>
      </c>
      <c r="O5" s="310"/>
      <c r="P5" s="310"/>
      <c r="Q5" s="335">
        <f>S5+R5</f>
        <v>0</v>
      </c>
      <c r="R5" s="336"/>
      <c r="S5" s="336"/>
      <c r="T5" s="309" t="str">
        <f>IF(N5&lt;N15,"Error","")</f>
        <v/>
      </c>
      <c r="U5" s="310"/>
      <c r="V5" s="402">
        <f>W5+X5</f>
        <v>0</v>
      </c>
      <c r="W5" s="310"/>
      <c r="X5" s="310"/>
      <c r="Y5" s="335">
        <f>AA5+Z5</f>
        <v>0</v>
      </c>
      <c r="Z5" s="336"/>
      <c r="AA5" s="336"/>
      <c r="AB5" s="309" t="str">
        <f>IF(V5&lt;V15,"Error","")</f>
        <v/>
      </c>
      <c r="AC5" s="310"/>
      <c r="AD5" s="402">
        <f>AE5+AF5</f>
        <v>0</v>
      </c>
      <c r="AE5" s="310"/>
      <c r="AF5" s="310"/>
      <c r="AG5" s="335">
        <f>AI5+AH5</f>
        <v>0</v>
      </c>
      <c r="AH5" s="336"/>
      <c r="AI5" s="336"/>
      <c r="AJ5" s="309" t="str">
        <f>IF(AD5&lt;AD15,"Error","")</f>
        <v/>
      </c>
      <c r="AK5" s="310"/>
      <c r="AL5" s="402">
        <f>AM5+AN5</f>
        <v>0</v>
      </c>
      <c r="AM5" s="310"/>
      <c r="AN5" s="310"/>
      <c r="AO5" s="335">
        <f>AQ5+AP5</f>
        <v>0</v>
      </c>
      <c r="AP5" s="336"/>
      <c r="AQ5" s="336"/>
      <c r="AR5" s="309" t="str">
        <f>IF(AL5&lt;AL15,"Error","")</f>
        <v/>
      </c>
      <c r="AS5" s="310"/>
      <c r="AT5" s="402">
        <f>AU5+AV5</f>
        <v>0</v>
      </c>
      <c r="AU5" s="310"/>
      <c r="AV5" s="310"/>
      <c r="AW5" s="335">
        <f>AY5+AX5</f>
        <v>0</v>
      </c>
      <c r="AX5" s="336"/>
      <c r="AY5" s="336"/>
      <c r="AZ5" s="309" t="str">
        <f>IF(AT5&lt;AT15,"Error","")</f>
        <v/>
      </c>
      <c r="BA5" s="310"/>
      <c r="BB5" s="402">
        <f>BC5+BD5</f>
        <v>0</v>
      </c>
      <c r="BC5" s="310"/>
      <c r="BD5" s="310"/>
      <c r="BE5" s="335">
        <f>BG5+BF5</f>
        <v>0</v>
      </c>
      <c r="BF5" s="336"/>
      <c r="BG5" s="336"/>
      <c r="BH5" s="309" t="str">
        <f>IF(BB5&lt;BB15,"Error","")</f>
        <v/>
      </c>
    </row>
    <row r="6" spans="1:60" x14ac:dyDescent="0.25">
      <c r="A6" s="267" t="s">
        <v>320</v>
      </c>
      <c r="B6" s="366" t="s">
        <v>321</v>
      </c>
      <c r="C6" s="460" t="s">
        <v>772</v>
      </c>
      <c r="D6" s="170" t="s">
        <v>325</v>
      </c>
      <c r="E6" s="310"/>
      <c r="F6" s="402">
        <f>G6+H6</f>
        <v>0</v>
      </c>
      <c r="G6" s="310"/>
      <c r="H6" s="310"/>
      <c r="I6" s="335">
        <f>K6+J6</f>
        <v>0</v>
      </c>
      <c r="J6" s="336"/>
      <c r="K6" s="336"/>
      <c r="L6" s="309" t="str">
        <f>IF(F6&lt;F11,"Error","")</f>
        <v/>
      </c>
      <c r="M6" s="310"/>
      <c r="N6" s="402">
        <f>O6+P6</f>
        <v>0</v>
      </c>
      <c r="O6" s="310"/>
      <c r="P6" s="310"/>
      <c r="Q6" s="335">
        <f>S6+R6</f>
        <v>0</v>
      </c>
      <c r="R6" s="336"/>
      <c r="S6" s="336"/>
      <c r="T6" s="309" t="str">
        <f>IF(N6&lt;N11,"Error","")</f>
        <v/>
      </c>
      <c r="U6" s="310"/>
      <c r="V6" s="402">
        <f>W6+X6</f>
        <v>0</v>
      </c>
      <c r="W6" s="310"/>
      <c r="X6" s="310"/>
      <c r="Y6" s="335">
        <f>AA6+Z6</f>
        <v>0</v>
      </c>
      <c r="Z6" s="336"/>
      <c r="AA6" s="336"/>
      <c r="AB6" s="309" t="str">
        <f>IF(V6&lt;V11,"Error","")</f>
        <v/>
      </c>
      <c r="AC6" s="310"/>
      <c r="AD6" s="402">
        <f>AE6+AF6</f>
        <v>0</v>
      </c>
      <c r="AE6" s="310"/>
      <c r="AF6" s="310"/>
      <c r="AG6" s="335">
        <f>AI6+AH6</f>
        <v>0</v>
      </c>
      <c r="AH6" s="336"/>
      <c r="AI6" s="336"/>
      <c r="AJ6" s="309" t="str">
        <f>IF(AD6&lt;AD11,"Error","")</f>
        <v/>
      </c>
      <c r="AK6" s="310"/>
      <c r="AL6" s="402">
        <f>AM6+AN6</f>
        <v>0</v>
      </c>
      <c r="AM6" s="310"/>
      <c r="AN6" s="310"/>
      <c r="AO6" s="335">
        <f>AQ6+AP6</f>
        <v>0</v>
      </c>
      <c r="AP6" s="336"/>
      <c r="AQ6" s="336"/>
      <c r="AR6" s="309" t="str">
        <f>IF(AL6&lt;AL11,"Error","")</f>
        <v/>
      </c>
      <c r="AS6" s="310"/>
      <c r="AT6" s="402">
        <f>AU6+AV6</f>
        <v>0</v>
      </c>
      <c r="AU6" s="310"/>
      <c r="AV6" s="310"/>
      <c r="AW6" s="335">
        <f>AY6+AX6</f>
        <v>0</v>
      </c>
      <c r="AX6" s="336"/>
      <c r="AY6" s="336"/>
      <c r="AZ6" s="309" t="str">
        <f>IF(AT6&lt;AT11,"Error","")</f>
        <v/>
      </c>
      <c r="BA6" s="310"/>
      <c r="BB6" s="402">
        <f>BC6+BD6</f>
        <v>0</v>
      </c>
      <c r="BC6" s="310"/>
      <c r="BD6" s="310"/>
      <c r="BE6" s="335">
        <f>BG6+BF6</f>
        <v>0</v>
      </c>
      <c r="BF6" s="336"/>
      <c r="BG6" s="336"/>
      <c r="BH6" s="309" t="str">
        <f>IF(BB6&lt;BB11,"Error","")</f>
        <v/>
      </c>
    </row>
    <row r="7" spans="1:60" x14ac:dyDescent="0.25">
      <c r="A7" s="267" t="s">
        <v>320</v>
      </c>
      <c r="B7" s="366" t="s">
        <v>321</v>
      </c>
      <c r="C7" s="460" t="s">
        <v>771</v>
      </c>
      <c r="D7" s="170" t="s">
        <v>326</v>
      </c>
      <c r="E7" s="310"/>
      <c r="F7" s="402">
        <f>G7+H7</f>
        <v>0</v>
      </c>
      <c r="G7" s="310"/>
      <c r="H7" s="310"/>
      <c r="I7" s="335">
        <f>K7+J7</f>
        <v>0</v>
      </c>
      <c r="J7" s="336"/>
      <c r="K7" s="336"/>
      <c r="L7" s="309"/>
      <c r="M7" s="310"/>
      <c r="N7" s="402">
        <f>O7+P7</f>
        <v>0</v>
      </c>
      <c r="O7" s="310"/>
      <c r="P7" s="310"/>
      <c r="Q7" s="335">
        <f>S7+R7</f>
        <v>0</v>
      </c>
      <c r="R7" s="336"/>
      <c r="S7" s="336"/>
      <c r="T7" s="309"/>
      <c r="U7" s="310"/>
      <c r="V7" s="402">
        <f>W7+X7</f>
        <v>0</v>
      </c>
      <c r="W7" s="310"/>
      <c r="X7" s="310"/>
      <c r="Y7" s="335">
        <f>AA7+Z7</f>
        <v>0</v>
      </c>
      <c r="Z7" s="336"/>
      <c r="AA7" s="336"/>
      <c r="AB7" s="309"/>
      <c r="AC7" s="310"/>
      <c r="AD7" s="402">
        <f>AE7+AF7</f>
        <v>0</v>
      </c>
      <c r="AE7" s="310"/>
      <c r="AF7" s="310"/>
      <c r="AG7" s="335">
        <f>AI7+AH7</f>
        <v>0</v>
      </c>
      <c r="AH7" s="336"/>
      <c r="AI7" s="336"/>
      <c r="AJ7" s="309"/>
      <c r="AK7" s="310"/>
      <c r="AL7" s="402">
        <f>AM7+AN7</f>
        <v>0</v>
      </c>
      <c r="AM7" s="310"/>
      <c r="AN7" s="310"/>
      <c r="AO7" s="335">
        <f>AQ7+AP7</f>
        <v>0</v>
      </c>
      <c r="AP7" s="336"/>
      <c r="AQ7" s="336"/>
      <c r="AR7" s="309"/>
      <c r="AS7" s="310"/>
      <c r="AT7" s="402">
        <f>AU7+AV7</f>
        <v>0</v>
      </c>
      <c r="AU7" s="310"/>
      <c r="AV7" s="310"/>
      <c r="AW7" s="335">
        <f>AY7+AX7</f>
        <v>0</v>
      </c>
      <c r="AX7" s="336"/>
      <c r="AY7" s="336"/>
      <c r="AZ7" s="309"/>
      <c r="BA7" s="310"/>
      <c r="BB7" s="402">
        <f>BC7+BD7</f>
        <v>0</v>
      </c>
      <c r="BC7" s="310"/>
      <c r="BD7" s="310"/>
      <c r="BE7" s="335">
        <f>BG7+BF7</f>
        <v>0</v>
      </c>
      <c r="BF7" s="336"/>
      <c r="BG7" s="336"/>
      <c r="BH7" s="309"/>
    </row>
    <row r="8" spans="1:60" ht="39" x14ac:dyDescent="0.25">
      <c r="A8" s="8" t="s">
        <v>327</v>
      </c>
      <c r="B8" s="367" t="str">
        <f>'CCCD Monitoring Framework'!$C$19</f>
        <v>Community members are organized in groups</v>
      </c>
      <c r="C8" s="460" t="s">
        <v>770</v>
      </c>
      <c r="D8" s="171" t="str">
        <f>'CCCD Monitoring Framework'!D19</f>
        <v># of SHGs supported</v>
      </c>
      <c r="E8" s="310"/>
      <c r="F8" s="403"/>
      <c r="G8" s="279"/>
      <c r="H8" s="279"/>
      <c r="I8" s="279"/>
      <c r="J8" s="279"/>
      <c r="K8" s="368"/>
      <c r="L8" s="309" t="str">
        <f>IF(F8&gt;F9,"Error","")</f>
        <v/>
      </c>
      <c r="M8" s="310"/>
      <c r="N8" s="403"/>
      <c r="O8" s="279"/>
      <c r="P8" s="279"/>
      <c r="Q8" s="279"/>
      <c r="R8" s="279"/>
      <c r="S8" s="368"/>
      <c r="T8" s="309" t="str">
        <f>IF(N8&gt;N9,"Error","")</f>
        <v/>
      </c>
      <c r="U8" s="310"/>
      <c r="V8" s="403"/>
      <c r="W8" s="279"/>
      <c r="X8" s="279"/>
      <c r="Y8" s="279"/>
      <c r="Z8" s="279"/>
      <c r="AA8" s="368"/>
      <c r="AB8" s="309" t="str">
        <f>IF(V8&gt;V9,"Error","")</f>
        <v/>
      </c>
      <c r="AC8" s="310"/>
      <c r="AD8" s="403"/>
      <c r="AE8" s="279"/>
      <c r="AF8" s="279"/>
      <c r="AG8" s="279"/>
      <c r="AH8" s="279"/>
      <c r="AI8" s="368"/>
      <c r="AJ8" s="309" t="str">
        <f>IF(AD8&gt;AD9,"Error","")</f>
        <v/>
      </c>
      <c r="AK8" s="310"/>
      <c r="AL8" s="403"/>
      <c r="AM8" s="279"/>
      <c r="AN8" s="279"/>
      <c r="AO8" s="279"/>
      <c r="AP8" s="279"/>
      <c r="AQ8" s="368"/>
      <c r="AR8" s="309" t="str">
        <f>IF(AL8&gt;AL9,"Error","")</f>
        <v/>
      </c>
      <c r="AS8" s="310"/>
      <c r="AT8" s="403"/>
      <c r="AU8" s="279"/>
      <c r="AV8" s="279"/>
      <c r="AW8" s="279"/>
      <c r="AX8" s="279"/>
      <c r="AY8" s="368"/>
      <c r="AZ8" s="309" t="str">
        <f>IF(AT8&gt;AT9,"Error","")</f>
        <v/>
      </c>
      <c r="BA8" s="310"/>
      <c r="BB8" s="403"/>
      <c r="BC8" s="279"/>
      <c r="BD8" s="279"/>
      <c r="BE8" s="279"/>
      <c r="BF8" s="279"/>
      <c r="BG8" s="279"/>
      <c r="BH8" s="309" t="str">
        <f>IF(BB8&gt;BB9,"Error","")</f>
        <v/>
      </c>
    </row>
    <row r="9" spans="1:60" ht="39" x14ac:dyDescent="0.25">
      <c r="A9" s="8" t="s">
        <v>327</v>
      </c>
      <c r="B9" s="367" t="str">
        <f>'CCCD Monitoring Framework'!$C$19</f>
        <v>Community members are organized in groups</v>
      </c>
      <c r="C9" s="460" t="s">
        <v>769</v>
      </c>
      <c r="D9" s="171" t="str">
        <f>'CCCD Monitoring Framework'!D20</f>
        <v># of SHG MEMBERS IN supported groups</v>
      </c>
      <c r="E9" s="310"/>
      <c r="F9" s="402">
        <f>G9+H9</f>
        <v>0</v>
      </c>
      <c r="G9" s="310"/>
      <c r="H9" s="310"/>
      <c r="I9" s="335">
        <f>K9+J9</f>
        <v>0</v>
      </c>
      <c r="J9" s="336"/>
      <c r="K9" s="336"/>
      <c r="L9" s="309" t="str">
        <f>IF(F9&lt;F8,"Error","")</f>
        <v/>
      </c>
      <c r="M9" s="310"/>
      <c r="N9" s="402">
        <f>O9+P9</f>
        <v>0</v>
      </c>
      <c r="O9" s="310"/>
      <c r="P9" s="310"/>
      <c r="Q9" s="335">
        <f>S9+R9</f>
        <v>0</v>
      </c>
      <c r="R9" s="336"/>
      <c r="S9" s="336"/>
      <c r="T9" s="309" t="str">
        <f>IF(N9&lt;N8,"Error","")</f>
        <v/>
      </c>
      <c r="U9" s="310"/>
      <c r="V9" s="402">
        <f>W9+X9</f>
        <v>0</v>
      </c>
      <c r="W9" s="310"/>
      <c r="X9" s="310"/>
      <c r="Y9" s="335">
        <f>AA9+Z9</f>
        <v>0</v>
      </c>
      <c r="Z9" s="336"/>
      <c r="AA9" s="336"/>
      <c r="AB9" s="309" t="str">
        <f>IF(V9&lt;V8,"Error","")</f>
        <v/>
      </c>
      <c r="AC9" s="310"/>
      <c r="AD9" s="402">
        <f>AE9+AF9</f>
        <v>0</v>
      </c>
      <c r="AE9" s="310"/>
      <c r="AF9" s="310"/>
      <c r="AG9" s="335">
        <f>AI9+AH9</f>
        <v>0</v>
      </c>
      <c r="AH9" s="336"/>
      <c r="AI9" s="336"/>
      <c r="AJ9" s="309" t="str">
        <f>IF(AD9&lt;AD8,"Error","")</f>
        <v/>
      </c>
      <c r="AK9" s="310"/>
      <c r="AL9" s="402">
        <f>AM9+AN9</f>
        <v>0</v>
      </c>
      <c r="AM9" s="310"/>
      <c r="AN9" s="310"/>
      <c r="AO9" s="335">
        <f>AQ9+AP9</f>
        <v>0</v>
      </c>
      <c r="AP9" s="336"/>
      <c r="AQ9" s="336"/>
      <c r="AR9" s="309" t="str">
        <f>IF(AL9&lt;AL8,"Error","")</f>
        <v/>
      </c>
      <c r="AS9" s="310"/>
      <c r="AT9" s="402">
        <f>AU9+AV9</f>
        <v>0</v>
      </c>
      <c r="AU9" s="310"/>
      <c r="AV9" s="310"/>
      <c r="AW9" s="335">
        <f>AY9+AX9</f>
        <v>0</v>
      </c>
      <c r="AX9" s="336"/>
      <c r="AY9" s="336"/>
      <c r="AZ9" s="309" t="str">
        <f>IF(AT9&lt;AT8,"Error","")</f>
        <v/>
      </c>
      <c r="BA9" s="310"/>
      <c r="BB9" s="402">
        <f>BC9+BD9</f>
        <v>0</v>
      </c>
      <c r="BC9" s="310"/>
      <c r="BD9" s="310"/>
      <c r="BE9" s="335">
        <f>BG9+BF9</f>
        <v>0</v>
      </c>
      <c r="BF9" s="336"/>
      <c r="BG9" s="336"/>
      <c r="BH9" s="309" t="str">
        <f>IF(BB9&lt;BB8,"Error","")</f>
        <v/>
      </c>
    </row>
    <row r="10" spans="1:60" ht="39" x14ac:dyDescent="0.25">
      <c r="A10" s="8" t="s">
        <v>327</v>
      </c>
      <c r="B10" s="367" t="str">
        <f>'CCCD Monitoring Framework'!$C$19</f>
        <v>Community members are organized in groups</v>
      </c>
      <c r="C10" s="460" t="s">
        <v>768</v>
      </c>
      <c r="D10" s="171" t="str">
        <f>'CCCD Monitoring Framework'!D153</f>
        <v># of youth groups supported in the community</v>
      </c>
      <c r="E10" s="310"/>
      <c r="F10" s="403"/>
      <c r="G10" s="279"/>
      <c r="H10" s="279"/>
      <c r="I10" s="279"/>
      <c r="J10" s="279"/>
      <c r="K10" s="368"/>
      <c r="L10" s="309" t="str">
        <f>IF(F10&gt;F11,"Error","")</f>
        <v/>
      </c>
      <c r="M10" s="310"/>
      <c r="N10" s="403"/>
      <c r="O10" s="279"/>
      <c r="P10" s="279"/>
      <c r="Q10" s="279"/>
      <c r="R10" s="279"/>
      <c r="S10" s="368"/>
      <c r="T10" s="309" t="str">
        <f>IF(N10&gt;N11,"Error","")</f>
        <v/>
      </c>
      <c r="U10" s="310"/>
      <c r="V10" s="403"/>
      <c r="W10" s="279"/>
      <c r="X10" s="279"/>
      <c r="Y10" s="279"/>
      <c r="Z10" s="279"/>
      <c r="AA10" s="368"/>
      <c r="AB10" s="309" t="str">
        <f>IF(V10&gt;V11,"Error","")</f>
        <v/>
      </c>
      <c r="AC10" s="310"/>
      <c r="AD10" s="403"/>
      <c r="AE10" s="279"/>
      <c r="AF10" s="279"/>
      <c r="AG10" s="279"/>
      <c r="AH10" s="279"/>
      <c r="AI10" s="368"/>
      <c r="AJ10" s="309" t="str">
        <f>IF(AD10&gt;AD11,"Error","")</f>
        <v/>
      </c>
      <c r="AK10" s="310"/>
      <c r="AL10" s="403"/>
      <c r="AM10" s="279"/>
      <c r="AN10" s="279"/>
      <c r="AO10" s="279"/>
      <c r="AP10" s="279"/>
      <c r="AQ10" s="368"/>
      <c r="AR10" s="309" t="str">
        <f>IF(AL10&gt;AL11,"Error","")</f>
        <v/>
      </c>
      <c r="AS10" s="310"/>
      <c r="AT10" s="403"/>
      <c r="AU10" s="279"/>
      <c r="AV10" s="279"/>
      <c r="AW10" s="279"/>
      <c r="AX10" s="279"/>
      <c r="AY10" s="368"/>
      <c r="AZ10" s="309" t="str">
        <f>IF(AT10&gt;AT11,"Error","")</f>
        <v/>
      </c>
      <c r="BA10" s="310"/>
      <c r="BB10" s="403"/>
      <c r="BC10" s="279"/>
      <c r="BD10" s="279"/>
      <c r="BE10" s="279"/>
      <c r="BF10" s="279"/>
      <c r="BG10" s="279"/>
      <c r="BH10" s="309" t="str">
        <f>IF(BB10&gt;BB11,"Error","")</f>
        <v/>
      </c>
    </row>
    <row r="11" spans="1:60" ht="39" x14ac:dyDescent="0.25">
      <c r="A11" s="8" t="s">
        <v>327</v>
      </c>
      <c r="B11" s="367" t="str">
        <f>'CCCD Monitoring Framework'!$C$19</f>
        <v>Community members are organized in groups</v>
      </c>
      <c r="C11" s="460" t="s">
        <v>767</v>
      </c>
      <c r="D11" s="171" t="str">
        <f>'CCCD Monitoring Framework'!D23</f>
        <v># of youth group MEMBERS IN supported groups</v>
      </c>
      <c r="E11" s="310"/>
      <c r="F11" s="402">
        <f>G11+H11</f>
        <v>0</v>
      </c>
      <c r="G11" s="310"/>
      <c r="H11" s="310"/>
      <c r="I11" s="335">
        <f>K11+J11</f>
        <v>0</v>
      </c>
      <c r="J11" s="336"/>
      <c r="K11" s="336"/>
      <c r="L11" s="309" t="str">
        <f>IF(F11&lt;F10,"Error","")</f>
        <v/>
      </c>
      <c r="M11" s="310"/>
      <c r="N11" s="402">
        <f>O11+P11</f>
        <v>0</v>
      </c>
      <c r="O11" s="310"/>
      <c r="P11" s="310"/>
      <c r="Q11" s="335">
        <f>S11+R11</f>
        <v>0</v>
      </c>
      <c r="R11" s="336"/>
      <c r="S11" s="336"/>
      <c r="T11" s="309" t="str">
        <f>IF(N11&lt;N10,"Error","")</f>
        <v/>
      </c>
      <c r="U11" s="310"/>
      <c r="V11" s="402">
        <f>W11+X11</f>
        <v>0</v>
      </c>
      <c r="W11" s="310"/>
      <c r="X11" s="310"/>
      <c r="Y11" s="335">
        <f>AA11+Z11</f>
        <v>0</v>
      </c>
      <c r="Z11" s="336"/>
      <c r="AA11" s="336"/>
      <c r="AB11" s="309" t="str">
        <f>IF(V11&lt;V10,"Error","")</f>
        <v/>
      </c>
      <c r="AC11" s="310"/>
      <c r="AD11" s="402">
        <f>AE11+AF11</f>
        <v>0</v>
      </c>
      <c r="AE11" s="310"/>
      <c r="AF11" s="310"/>
      <c r="AG11" s="335">
        <f>AI11+AH11</f>
        <v>0</v>
      </c>
      <c r="AH11" s="336"/>
      <c r="AI11" s="336"/>
      <c r="AJ11" s="309" t="str">
        <f>IF(AD11&lt;AD10,"Error","")</f>
        <v/>
      </c>
      <c r="AK11" s="310"/>
      <c r="AL11" s="402">
        <f>AM11+AN11</f>
        <v>0</v>
      </c>
      <c r="AM11" s="310"/>
      <c r="AN11" s="310"/>
      <c r="AO11" s="335">
        <f>AQ11+AP11</f>
        <v>0</v>
      </c>
      <c r="AP11" s="336"/>
      <c r="AQ11" s="336"/>
      <c r="AR11" s="309" t="str">
        <f>IF(AL11&lt;AL10,"Error","")</f>
        <v/>
      </c>
      <c r="AS11" s="310"/>
      <c r="AT11" s="402">
        <f>AU11+AV11</f>
        <v>0</v>
      </c>
      <c r="AU11" s="310"/>
      <c r="AV11" s="310"/>
      <c r="AW11" s="335">
        <f>AY11+AX11</f>
        <v>0</v>
      </c>
      <c r="AX11" s="336"/>
      <c r="AY11" s="336"/>
      <c r="AZ11" s="309" t="str">
        <f>IF(AT11&lt;AT10,"Error","")</f>
        <v/>
      </c>
      <c r="BA11" s="310"/>
      <c r="BB11" s="402">
        <f>BC11+BD11</f>
        <v>0</v>
      </c>
      <c r="BC11" s="310"/>
      <c r="BD11" s="310"/>
      <c r="BE11" s="335">
        <f>BG11+BF11</f>
        <v>0</v>
      </c>
      <c r="BF11" s="336"/>
      <c r="BG11" s="336"/>
      <c r="BH11" s="309" t="str">
        <f>IF(BB11&lt;BB10,"Error","")</f>
        <v/>
      </c>
    </row>
    <row r="12" spans="1:60" ht="39" x14ac:dyDescent="0.25">
      <c r="A12" s="8" t="s">
        <v>327</v>
      </c>
      <c r="B12" s="367" t="str">
        <f>'CCCD Monitoring Framework'!$C$19</f>
        <v>Community members are organized in groups</v>
      </c>
      <c r="C12" s="460" t="s">
        <v>766</v>
      </c>
      <c r="D12" s="171" t="str">
        <f>'CCCD Monitoring Framework'!D24</f>
        <v># of children groups (8-12 year old) supported in the community</v>
      </c>
      <c r="E12" s="310"/>
      <c r="F12" s="403"/>
      <c r="G12" s="279"/>
      <c r="H12" s="279"/>
      <c r="I12" s="279"/>
      <c r="J12" s="279"/>
      <c r="K12" s="368"/>
      <c r="L12" s="309" t="str">
        <f>IF(F12&gt;F13,"Error","")</f>
        <v/>
      </c>
      <c r="M12" s="310"/>
      <c r="N12" s="403"/>
      <c r="O12" s="279"/>
      <c r="P12" s="279"/>
      <c r="Q12" s="279"/>
      <c r="R12" s="279"/>
      <c r="S12" s="368"/>
      <c r="T12" s="309" t="str">
        <f>IF(N12&gt;N13,"Error","")</f>
        <v/>
      </c>
      <c r="U12" s="310"/>
      <c r="V12" s="403"/>
      <c r="W12" s="279"/>
      <c r="X12" s="279"/>
      <c r="Y12" s="279"/>
      <c r="Z12" s="279"/>
      <c r="AA12" s="368"/>
      <c r="AB12" s="309" t="str">
        <f>IF(V12&gt;V13,"Error","")</f>
        <v/>
      </c>
      <c r="AC12" s="310"/>
      <c r="AD12" s="403"/>
      <c r="AE12" s="279"/>
      <c r="AF12" s="279"/>
      <c r="AG12" s="279"/>
      <c r="AH12" s="279"/>
      <c r="AI12" s="368"/>
      <c r="AJ12" s="309" t="str">
        <f>IF(AD12&gt;AD13,"Error","")</f>
        <v/>
      </c>
      <c r="AK12" s="310"/>
      <c r="AL12" s="403"/>
      <c r="AM12" s="279"/>
      <c r="AN12" s="279"/>
      <c r="AO12" s="279"/>
      <c r="AP12" s="279"/>
      <c r="AQ12" s="368"/>
      <c r="AR12" s="309" t="str">
        <f>IF(AL12&gt;AL13,"Error","")</f>
        <v/>
      </c>
      <c r="AS12" s="310"/>
      <c r="AT12" s="403"/>
      <c r="AU12" s="279"/>
      <c r="AV12" s="279"/>
      <c r="AW12" s="279"/>
      <c r="AX12" s="279"/>
      <c r="AY12" s="368"/>
      <c r="AZ12" s="309" t="str">
        <f>IF(AT12&gt;AT13,"Error","")</f>
        <v/>
      </c>
      <c r="BA12" s="310"/>
      <c r="BB12" s="403"/>
      <c r="BC12" s="279"/>
      <c r="BD12" s="279"/>
      <c r="BE12" s="279"/>
      <c r="BF12" s="279"/>
      <c r="BG12" s="414"/>
      <c r="BH12" s="309" t="str">
        <f>IF(BB12&gt;BB13,"Error","")</f>
        <v/>
      </c>
    </row>
    <row r="13" spans="1:60" ht="39" x14ac:dyDescent="0.25">
      <c r="A13" s="8" t="s">
        <v>327</v>
      </c>
      <c r="B13" s="367" t="str">
        <f>'CCCD Monitoring Framework'!$C$19</f>
        <v>Community members are organized in groups</v>
      </c>
      <c r="C13" s="460" t="s">
        <v>765</v>
      </c>
      <c r="D13" s="171" t="str">
        <f>'CCCD Monitoring Framework'!D25</f>
        <v># of children group MEMBERS IN supported (8-12 year old groups)</v>
      </c>
      <c r="E13" s="310"/>
      <c r="F13" s="402">
        <f>G13+H13</f>
        <v>0</v>
      </c>
      <c r="G13" s="310"/>
      <c r="H13" s="310"/>
      <c r="I13" s="335">
        <f>K13+J13</f>
        <v>0</v>
      </c>
      <c r="J13" s="336"/>
      <c r="K13" s="336"/>
      <c r="L13" s="309" t="str">
        <f>IF(F13&lt;F12,"Error","")</f>
        <v/>
      </c>
      <c r="M13" s="310"/>
      <c r="N13" s="402">
        <f>O13+P13</f>
        <v>0</v>
      </c>
      <c r="O13" s="310"/>
      <c r="P13" s="310"/>
      <c r="Q13" s="335">
        <f>S13+R13</f>
        <v>0</v>
      </c>
      <c r="R13" s="336"/>
      <c r="S13" s="336"/>
      <c r="T13" s="309" t="str">
        <f>IF(N13&lt;N12,"Error","")</f>
        <v/>
      </c>
      <c r="U13" s="310"/>
      <c r="V13" s="402">
        <f>W13+X13</f>
        <v>0</v>
      </c>
      <c r="W13" s="310"/>
      <c r="X13" s="310"/>
      <c r="Y13" s="335">
        <f>AA13+Z13</f>
        <v>0</v>
      </c>
      <c r="Z13" s="336"/>
      <c r="AA13" s="336"/>
      <c r="AB13" s="309" t="str">
        <f>IF(V13&lt;V12,"Error","")</f>
        <v/>
      </c>
      <c r="AC13" s="310"/>
      <c r="AD13" s="402">
        <f>AE13+AF13</f>
        <v>0</v>
      </c>
      <c r="AE13" s="310"/>
      <c r="AF13" s="310"/>
      <c r="AG13" s="335">
        <f>AI13+AH13</f>
        <v>0</v>
      </c>
      <c r="AH13" s="336"/>
      <c r="AI13" s="336"/>
      <c r="AJ13" s="309" t="str">
        <f>IF(AD13&lt;AD12,"Error","")</f>
        <v/>
      </c>
      <c r="AK13" s="310"/>
      <c r="AL13" s="402">
        <f>AM13+AN13</f>
        <v>0</v>
      </c>
      <c r="AM13" s="310"/>
      <c r="AN13" s="310"/>
      <c r="AO13" s="335">
        <f>AQ13+AP13</f>
        <v>0</v>
      </c>
      <c r="AP13" s="336"/>
      <c r="AQ13" s="336"/>
      <c r="AR13" s="309" t="str">
        <f>IF(AL13&lt;AL12,"Error","")</f>
        <v/>
      </c>
      <c r="AS13" s="310"/>
      <c r="AT13" s="402">
        <f>AU13+AV13</f>
        <v>0</v>
      </c>
      <c r="AU13" s="310"/>
      <c r="AV13" s="310"/>
      <c r="AW13" s="335">
        <f>AY13+AX13</f>
        <v>0</v>
      </c>
      <c r="AX13" s="336"/>
      <c r="AY13" s="336"/>
      <c r="AZ13" s="309" t="str">
        <f>IF(AT13&lt;AT12,"Error","")</f>
        <v/>
      </c>
      <c r="BA13" s="310"/>
      <c r="BB13" s="402">
        <f>BC13+BD13</f>
        <v>0</v>
      </c>
      <c r="BC13" s="310"/>
      <c r="BD13" s="310"/>
      <c r="BE13" s="335">
        <f>BG13+BF13</f>
        <v>0</v>
      </c>
      <c r="BF13" s="336"/>
      <c r="BG13" s="336"/>
      <c r="BH13" s="309" t="str">
        <f>IF(BB13&lt;BB12,"Error","")</f>
        <v/>
      </c>
    </row>
    <row r="14" spans="1:60" ht="39" x14ac:dyDescent="0.25">
      <c r="A14" s="8" t="s">
        <v>327</v>
      </c>
      <c r="B14" s="367" t="str">
        <f>'CCCD Monitoring Framework'!$C$19</f>
        <v>Community members are organized in groups</v>
      </c>
      <c r="C14" s="460" t="s">
        <v>764</v>
      </c>
      <c r="D14" s="171" t="str">
        <f>'CCCD Monitoring Framework'!D134</f>
        <v># of adolescent/teenager (13-17 year old) groups supported in the community</v>
      </c>
      <c r="E14" s="310"/>
      <c r="F14" s="403"/>
      <c r="G14" s="279"/>
      <c r="H14" s="279"/>
      <c r="I14" s="279"/>
      <c r="J14" s="279"/>
      <c r="K14" s="368"/>
      <c r="L14" s="309" t="str">
        <f>IF(F14&gt;F15,"Error","")</f>
        <v/>
      </c>
      <c r="M14" s="310"/>
      <c r="N14" s="403"/>
      <c r="O14" s="279"/>
      <c r="P14" s="279"/>
      <c r="Q14" s="279"/>
      <c r="R14" s="279"/>
      <c r="S14" s="368"/>
      <c r="T14" s="309" t="str">
        <f>IF(N14&gt;N15,"Error","")</f>
        <v/>
      </c>
      <c r="U14" s="310"/>
      <c r="V14" s="403"/>
      <c r="W14" s="279"/>
      <c r="X14" s="279"/>
      <c r="Y14" s="279"/>
      <c r="Z14" s="279"/>
      <c r="AA14" s="368"/>
      <c r="AB14" s="309" t="str">
        <f>IF(V14&gt;V15,"Error","")</f>
        <v/>
      </c>
      <c r="AC14" s="310"/>
      <c r="AD14" s="403"/>
      <c r="AE14" s="279"/>
      <c r="AF14" s="279"/>
      <c r="AG14" s="279"/>
      <c r="AH14" s="279"/>
      <c r="AI14" s="368"/>
      <c r="AJ14" s="309" t="str">
        <f>IF(AD14&gt;AD15,"Error","")</f>
        <v/>
      </c>
      <c r="AK14" s="310"/>
      <c r="AL14" s="403"/>
      <c r="AM14" s="279"/>
      <c r="AN14" s="279"/>
      <c r="AO14" s="279"/>
      <c r="AP14" s="279"/>
      <c r="AQ14" s="368"/>
      <c r="AR14" s="309" t="str">
        <f>IF(AL14&gt;AL15,"Error","")</f>
        <v/>
      </c>
      <c r="AS14" s="310"/>
      <c r="AT14" s="403"/>
      <c r="AU14" s="279"/>
      <c r="AV14" s="279"/>
      <c r="AW14" s="279"/>
      <c r="AX14" s="279"/>
      <c r="AY14" s="368"/>
      <c r="AZ14" s="309" t="str">
        <f>IF(AT14&gt;AT15,"Error","")</f>
        <v/>
      </c>
      <c r="BA14" s="310"/>
      <c r="BB14" s="403"/>
      <c r="BC14" s="279"/>
      <c r="BD14" s="279"/>
      <c r="BE14" s="279"/>
      <c r="BF14" s="279"/>
      <c r="BG14" s="368"/>
      <c r="BH14" s="309" t="str">
        <f>IF(BB14&gt;BB15,"Error","")</f>
        <v/>
      </c>
    </row>
    <row r="15" spans="1:60" ht="39" x14ac:dyDescent="0.25">
      <c r="A15" s="8" t="s">
        <v>327</v>
      </c>
      <c r="B15" s="367" t="str">
        <f>'CCCD Monitoring Framework'!$C$19</f>
        <v>Community members are organized in groups</v>
      </c>
      <c r="C15" s="460" t="s">
        <v>763</v>
      </c>
      <c r="D15" s="238" t="str">
        <f>'CCCD Monitoring Framework'!D135</f>
        <v># of adolescent/teenager (13-17 year old) group MEMBERS IN supported in the community</v>
      </c>
      <c r="E15" s="310"/>
      <c r="F15" s="402">
        <f>G15+H15</f>
        <v>0</v>
      </c>
      <c r="G15" s="310"/>
      <c r="H15" s="310"/>
      <c r="I15" s="335">
        <f>K15+J15</f>
        <v>0</v>
      </c>
      <c r="J15" s="336"/>
      <c r="K15" s="336"/>
      <c r="L15" s="309" t="str">
        <f>IF(F15&lt;F14,"Error","")</f>
        <v/>
      </c>
      <c r="M15" s="310"/>
      <c r="N15" s="402">
        <f>O15+P15</f>
        <v>0</v>
      </c>
      <c r="O15" s="310"/>
      <c r="P15" s="310"/>
      <c r="Q15" s="335">
        <f>S15+R15</f>
        <v>0</v>
      </c>
      <c r="R15" s="336"/>
      <c r="S15" s="336"/>
      <c r="T15" s="309" t="str">
        <f>IF(N15&lt;N14,"Error","")</f>
        <v/>
      </c>
      <c r="U15" s="310"/>
      <c r="V15" s="402">
        <f>W15+X15</f>
        <v>0</v>
      </c>
      <c r="W15" s="310"/>
      <c r="X15" s="310"/>
      <c r="Y15" s="335">
        <f>AA15+Z15</f>
        <v>0</v>
      </c>
      <c r="Z15" s="336"/>
      <c r="AA15" s="336"/>
      <c r="AB15" s="309" t="str">
        <f>IF(V15&lt;V14,"Error","")</f>
        <v/>
      </c>
      <c r="AC15" s="310"/>
      <c r="AD15" s="402">
        <f>AE15+AF15</f>
        <v>0</v>
      </c>
      <c r="AE15" s="310"/>
      <c r="AF15" s="310"/>
      <c r="AG15" s="335">
        <f>AI15+AH15</f>
        <v>0</v>
      </c>
      <c r="AH15" s="336"/>
      <c r="AI15" s="336"/>
      <c r="AJ15" s="309" t="str">
        <f>IF(AD15&lt;AD14,"Error","")</f>
        <v/>
      </c>
      <c r="AK15" s="310"/>
      <c r="AL15" s="402">
        <f>AM15+AN15</f>
        <v>0</v>
      </c>
      <c r="AM15" s="310"/>
      <c r="AN15" s="310"/>
      <c r="AO15" s="335">
        <f>AQ15+AP15</f>
        <v>0</v>
      </c>
      <c r="AP15" s="336"/>
      <c r="AQ15" s="336"/>
      <c r="AR15" s="309" t="str">
        <f>IF(AL15&lt;AL14,"Error","")</f>
        <v/>
      </c>
      <c r="AS15" s="310"/>
      <c r="AT15" s="402">
        <f>AU15+AV15</f>
        <v>0</v>
      </c>
      <c r="AU15" s="310"/>
      <c r="AV15" s="310"/>
      <c r="AW15" s="335">
        <f>AY15+AX15</f>
        <v>0</v>
      </c>
      <c r="AX15" s="336"/>
      <c r="AY15" s="336"/>
      <c r="AZ15" s="309" t="str">
        <f>IF(AT15&lt;AT14,"Error","")</f>
        <v/>
      </c>
      <c r="BA15" s="310"/>
      <c r="BB15" s="402">
        <f>BC15+BD15</f>
        <v>0</v>
      </c>
      <c r="BC15" s="310"/>
      <c r="BD15" s="310"/>
      <c r="BE15" s="335">
        <f>BG15+BF15</f>
        <v>0</v>
      </c>
      <c r="BF15" s="336"/>
      <c r="BG15" s="336"/>
      <c r="BH15" s="309" t="str">
        <f>IF(BB15&lt;BB14,"Error","")</f>
        <v/>
      </c>
    </row>
    <row r="16" spans="1:60" ht="39" x14ac:dyDescent="0.25">
      <c r="A16" s="8" t="s">
        <v>327</v>
      </c>
      <c r="B16" s="367" t="str">
        <f>'CCCD Monitoring Framework'!$C$19</f>
        <v>Community members are organized in groups</v>
      </c>
      <c r="C16" s="460" t="s">
        <v>762</v>
      </c>
      <c r="D16" s="171" t="str">
        <f>'CCCD Monitoring Framework'!D28</f>
        <v># of farmer groups supported</v>
      </c>
      <c r="E16" s="310"/>
      <c r="F16" s="403"/>
      <c r="G16" s="279"/>
      <c r="H16" s="279"/>
      <c r="I16" s="279"/>
      <c r="J16" s="279"/>
      <c r="K16" s="368"/>
      <c r="L16" s="309" t="str">
        <f>IF(F16&gt;F17,"Error","")</f>
        <v/>
      </c>
      <c r="M16" s="310"/>
      <c r="N16" s="403"/>
      <c r="O16" s="279"/>
      <c r="P16" s="279"/>
      <c r="Q16" s="279"/>
      <c r="R16" s="279"/>
      <c r="S16" s="368"/>
      <c r="T16" s="309" t="str">
        <f>IF(N16&gt;N17,"Error","")</f>
        <v/>
      </c>
      <c r="U16" s="310"/>
      <c r="V16" s="403"/>
      <c r="W16" s="279"/>
      <c r="X16" s="279"/>
      <c r="Y16" s="279"/>
      <c r="Z16" s="279"/>
      <c r="AA16" s="368"/>
      <c r="AB16" s="309" t="str">
        <f>IF(V16&gt;V17,"Error","")</f>
        <v/>
      </c>
      <c r="AC16" s="310"/>
      <c r="AD16" s="403"/>
      <c r="AE16" s="279"/>
      <c r="AF16" s="279"/>
      <c r="AG16" s="279"/>
      <c r="AH16" s="279"/>
      <c r="AI16" s="368"/>
      <c r="AJ16" s="309" t="str">
        <f>IF(AD16&gt;AD17,"Error","")</f>
        <v/>
      </c>
      <c r="AK16" s="310"/>
      <c r="AL16" s="403"/>
      <c r="AM16" s="279"/>
      <c r="AN16" s="279"/>
      <c r="AO16" s="279"/>
      <c r="AP16" s="279"/>
      <c r="AQ16" s="368"/>
      <c r="AR16" s="309" t="str">
        <f>IF(AL16&gt;AL17,"Error","")</f>
        <v/>
      </c>
      <c r="AS16" s="310"/>
      <c r="AT16" s="403"/>
      <c r="AU16" s="279"/>
      <c r="AV16" s="279"/>
      <c r="AW16" s="279"/>
      <c r="AX16" s="279"/>
      <c r="AY16" s="368"/>
      <c r="AZ16" s="309" t="str">
        <f>IF(AT16&gt;AT17,"Error","")</f>
        <v/>
      </c>
      <c r="BA16" s="310"/>
      <c r="BB16" s="403"/>
      <c r="BC16" s="279"/>
      <c r="BD16" s="279"/>
      <c r="BE16" s="279"/>
      <c r="BF16" s="279"/>
      <c r="BG16" s="368"/>
      <c r="BH16" s="309" t="str">
        <f>IF(BB16&gt;BB17,"Error","")</f>
        <v/>
      </c>
    </row>
    <row r="17" spans="1:60" ht="39" x14ac:dyDescent="0.25">
      <c r="A17" s="8" t="s">
        <v>327</v>
      </c>
      <c r="B17" s="367" t="str">
        <f>'CCCD Monitoring Framework'!$C$19</f>
        <v>Community members are organized in groups</v>
      </c>
      <c r="C17" s="460" t="s">
        <v>761</v>
      </c>
      <c r="D17" s="171" t="str">
        <f>'CCCD Monitoring Framework'!D29</f>
        <v># of farmer group MEMBERS IN supported groups</v>
      </c>
      <c r="E17" s="310"/>
      <c r="F17" s="402">
        <f>G17+H17</f>
        <v>0</v>
      </c>
      <c r="G17" s="310"/>
      <c r="H17" s="310"/>
      <c r="I17" s="335">
        <f>K17+J17</f>
        <v>0</v>
      </c>
      <c r="J17" s="336"/>
      <c r="K17" s="336"/>
      <c r="L17" s="309" t="str">
        <f>IF(F17&lt;F16,"Error","")</f>
        <v/>
      </c>
      <c r="M17" s="310"/>
      <c r="N17" s="402">
        <f>O17+P17</f>
        <v>0</v>
      </c>
      <c r="O17" s="310"/>
      <c r="P17" s="310"/>
      <c r="Q17" s="335">
        <f>S17+R17</f>
        <v>0</v>
      </c>
      <c r="R17" s="336"/>
      <c r="S17" s="336"/>
      <c r="T17" s="309" t="str">
        <f>IF(N17&lt;N16,"Error","")</f>
        <v/>
      </c>
      <c r="U17" s="310"/>
      <c r="V17" s="402">
        <f>W17+X17</f>
        <v>0</v>
      </c>
      <c r="W17" s="310"/>
      <c r="X17" s="310"/>
      <c r="Y17" s="335">
        <f>AA17+Z17</f>
        <v>0</v>
      </c>
      <c r="Z17" s="336"/>
      <c r="AA17" s="336"/>
      <c r="AB17" s="309" t="str">
        <f>IF(V17&lt;V16,"Error","")</f>
        <v/>
      </c>
      <c r="AC17" s="310"/>
      <c r="AD17" s="402">
        <f>AE17+AF17</f>
        <v>0</v>
      </c>
      <c r="AE17" s="310"/>
      <c r="AF17" s="310"/>
      <c r="AG17" s="335">
        <f>AI17+AH17</f>
        <v>0</v>
      </c>
      <c r="AH17" s="336"/>
      <c r="AI17" s="336"/>
      <c r="AJ17" s="309" t="str">
        <f>IF(AD17&lt;AD16,"Error","")</f>
        <v/>
      </c>
      <c r="AK17" s="310"/>
      <c r="AL17" s="402">
        <f>AM17+AN17</f>
        <v>0</v>
      </c>
      <c r="AM17" s="310"/>
      <c r="AN17" s="310"/>
      <c r="AO17" s="335">
        <f>AQ17+AP17</f>
        <v>0</v>
      </c>
      <c r="AP17" s="336"/>
      <c r="AQ17" s="336"/>
      <c r="AR17" s="309" t="str">
        <f>IF(AL17&lt;AL16,"Error","")</f>
        <v/>
      </c>
      <c r="AS17" s="310"/>
      <c r="AT17" s="402">
        <f>AU17+AV17</f>
        <v>0</v>
      </c>
      <c r="AU17" s="310"/>
      <c r="AV17" s="310"/>
      <c r="AW17" s="335">
        <f>AY17+AX17</f>
        <v>0</v>
      </c>
      <c r="AX17" s="336"/>
      <c r="AY17" s="336"/>
      <c r="AZ17" s="309" t="str">
        <f>IF(AT17&lt;AT16,"Error","")</f>
        <v/>
      </c>
      <c r="BA17" s="310"/>
      <c r="BB17" s="402">
        <f>BC17+BD17</f>
        <v>0</v>
      </c>
      <c r="BC17" s="310"/>
      <c r="BD17" s="310"/>
      <c r="BE17" s="335">
        <f>BG17+BF17</f>
        <v>0</v>
      </c>
      <c r="BF17" s="336"/>
      <c r="BG17" s="336"/>
      <c r="BH17" s="309" t="str">
        <f>IF(BB17&lt;BB16,"Error","")</f>
        <v/>
      </c>
    </row>
    <row r="18" spans="1:60" ht="39" x14ac:dyDescent="0.25">
      <c r="A18" s="8" t="s">
        <v>327</v>
      </c>
      <c r="B18" s="367" t="str">
        <f>'CCCD Monitoring Framework'!$C$19</f>
        <v>Community members are organized in groups</v>
      </c>
      <c r="C18" s="460" t="s">
        <v>798</v>
      </c>
      <c r="D18" s="171" t="str">
        <f>'CCCD Monitoring Framework'!D30</f>
        <v># of PIP groups supported</v>
      </c>
      <c r="E18" s="310"/>
      <c r="F18" s="402"/>
      <c r="G18" s="279"/>
      <c r="H18" s="279"/>
      <c r="I18" s="279"/>
      <c r="J18" s="279"/>
      <c r="K18" s="368"/>
      <c r="L18" s="309"/>
      <c r="M18" s="310"/>
      <c r="N18" s="402"/>
      <c r="O18" s="279"/>
      <c r="P18" s="279"/>
      <c r="Q18" s="279"/>
      <c r="R18" s="279"/>
      <c r="S18" s="368"/>
      <c r="T18" s="309"/>
      <c r="U18" s="310"/>
      <c r="V18" s="402"/>
      <c r="W18" s="279"/>
      <c r="X18" s="279"/>
      <c r="Y18" s="279"/>
      <c r="Z18" s="279"/>
      <c r="AA18" s="368"/>
      <c r="AB18" s="309"/>
      <c r="AC18" s="310"/>
      <c r="AD18" s="402"/>
      <c r="AE18" s="279"/>
      <c r="AF18" s="279"/>
      <c r="AG18" s="279"/>
      <c r="AH18" s="279"/>
      <c r="AI18" s="368"/>
      <c r="AJ18" s="309"/>
      <c r="AK18" s="310"/>
      <c r="AL18" s="402"/>
      <c r="AM18" s="279"/>
      <c r="AN18" s="279"/>
      <c r="AO18" s="279"/>
      <c r="AP18" s="279"/>
      <c r="AQ18" s="368"/>
      <c r="AR18" s="309"/>
      <c r="AS18" s="310"/>
      <c r="AT18" s="402"/>
      <c r="AU18" s="279"/>
      <c r="AV18" s="279"/>
      <c r="AW18" s="279"/>
      <c r="AX18" s="279"/>
      <c r="AY18" s="368"/>
      <c r="AZ18" s="309"/>
      <c r="BA18" s="310"/>
      <c r="BB18" s="402"/>
      <c r="BC18" s="279"/>
      <c r="BD18" s="279"/>
      <c r="BE18" s="279"/>
      <c r="BF18" s="279"/>
      <c r="BG18" s="368"/>
      <c r="BH18" s="309"/>
    </row>
    <row r="19" spans="1:60" ht="39" x14ac:dyDescent="0.25">
      <c r="A19" s="8" t="s">
        <v>327</v>
      </c>
      <c r="B19" s="367" t="str">
        <f>'CCCD Monitoring Framework'!$C$19</f>
        <v>Community members are organized in groups</v>
      </c>
      <c r="C19" s="460" t="s">
        <v>799</v>
      </c>
      <c r="D19" s="171" t="str">
        <f>'CCCD Monitoring Framework'!D31</f>
        <v>Total # of PIP farmers trained/ supported</v>
      </c>
      <c r="E19" s="310"/>
      <c r="F19" s="402">
        <f t="shared" ref="F19:F24" si="0">G19+H19</f>
        <v>0</v>
      </c>
      <c r="G19" s="403"/>
      <c r="H19" s="403"/>
      <c r="I19" s="335">
        <f t="shared" ref="I19:I24" si="1">K19+J19</f>
        <v>0</v>
      </c>
      <c r="J19" s="336"/>
      <c r="K19" s="336"/>
      <c r="L19" s="309"/>
      <c r="M19" s="310"/>
      <c r="N19" s="402">
        <f t="shared" ref="N19:N24" si="2">O19+P19</f>
        <v>0</v>
      </c>
      <c r="O19" s="403"/>
      <c r="P19" s="403"/>
      <c r="Q19" s="335">
        <f t="shared" ref="Q19:Q24" si="3">S19+R19</f>
        <v>0</v>
      </c>
      <c r="R19" s="336"/>
      <c r="S19" s="336"/>
      <c r="T19" s="309"/>
      <c r="U19" s="310"/>
      <c r="V19" s="402">
        <f t="shared" ref="V19:V24" si="4">W19+X19</f>
        <v>0</v>
      </c>
      <c r="W19" s="403"/>
      <c r="X19" s="403"/>
      <c r="Y19" s="335">
        <f t="shared" ref="Y19:Y24" si="5">AA19+Z19</f>
        <v>0</v>
      </c>
      <c r="Z19" s="336"/>
      <c r="AA19" s="336"/>
      <c r="AB19" s="309"/>
      <c r="AC19" s="310"/>
      <c r="AD19" s="402">
        <f t="shared" ref="AD19:AD24" si="6">AE19+AF19</f>
        <v>0</v>
      </c>
      <c r="AE19" s="403"/>
      <c r="AF19" s="403"/>
      <c r="AG19" s="335">
        <f t="shared" ref="AG19:AG24" si="7">AI19+AH19</f>
        <v>0</v>
      </c>
      <c r="AH19" s="336"/>
      <c r="AI19" s="336"/>
      <c r="AJ19" s="309"/>
      <c r="AK19" s="310"/>
      <c r="AL19" s="402">
        <f t="shared" ref="AL19:AL24" si="8">AM19+AN19</f>
        <v>0</v>
      </c>
      <c r="AM19" s="403"/>
      <c r="AN19" s="403"/>
      <c r="AO19" s="335">
        <f t="shared" ref="AO19:AO24" si="9">AQ19+AP19</f>
        <v>0</v>
      </c>
      <c r="AP19" s="336"/>
      <c r="AQ19" s="336"/>
      <c r="AR19" s="309"/>
      <c r="AS19" s="310"/>
      <c r="AT19" s="402">
        <f t="shared" ref="AT19:AT24" si="10">AU19+AV19</f>
        <v>0</v>
      </c>
      <c r="AU19" s="403"/>
      <c r="AV19" s="403"/>
      <c r="AW19" s="335">
        <f t="shared" ref="AW19:AW24" si="11">AY19+AX19</f>
        <v>0</v>
      </c>
      <c r="AX19" s="336"/>
      <c r="AY19" s="336"/>
      <c r="AZ19" s="309"/>
      <c r="BA19" s="310"/>
      <c r="BB19" s="402">
        <f t="shared" ref="BB19:BB24" si="12">BC19+BD19</f>
        <v>0</v>
      </c>
      <c r="BC19" s="403"/>
      <c r="BD19" s="403"/>
      <c r="BE19" s="335">
        <f t="shared" ref="BE19:BE24" si="13">BG19+BF19</f>
        <v>0</v>
      </c>
      <c r="BF19" s="336"/>
      <c r="BG19" s="336"/>
      <c r="BH19" s="309"/>
    </row>
    <row r="20" spans="1:60" x14ac:dyDescent="0.25">
      <c r="A20" s="8" t="s">
        <v>830</v>
      </c>
      <c r="B20" s="367" t="s">
        <v>831</v>
      </c>
      <c r="C20" s="460" t="s">
        <v>832</v>
      </c>
      <c r="D20" s="171" t="s">
        <v>825</v>
      </c>
      <c r="E20" s="310"/>
      <c r="F20" s="402">
        <f t="shared" si="0"/>
        <v>0</v>
      </c>
      <c r="G20" s="403"/>
      <c r="H20" s="403"/>
      <c r="I20" s="335">
        <f t="shared" si="1"/>
        <v>0</v>
      </c>
      <c r="J20" s="336"/>
      <c r="K20" s="336"/>
      <c r="L20" s="309"/>
      <c r="M20" s="310"/>
      <c r="N20" s="402">
        <f t="shared" si="2"/>
        <v>0</v>
      </c>
      <c r="O20" s="403"/>
      <c r="P20" s="403"/>
      <c r="Q20" s="335">
        <f t="shared" si="3"/>
        <v>0</v>
      </c>
      <c r="R20" s="336"/>
      <c r="S20" s="336"/>
      <c r="T20" s="309"/>
      <c r="U20" s="310"/>
      <c r="V20" s="402">
        <f t="shared" si="4"/>
        <v>0</v>
      </c>
      <c r="W20" s="403"/>
      <c r="X20" s="403"/>
      <c r="Y20" s="335">
        <f t="shared" si="5"/>
        <v>0</v>
      </c>
      <c r="Z20" s="336"/>
      <c r="AA20" s="336"/>
      <c r="AB20" s="309"/>
      <c r="AC20" s="310"/>
      <c r="AD20" s="402">
        <f t="shared" si="6"/>
        <v>0</v>
      </c>
      <c r="AE20" s="403"/>
      <c r="AF20" s="403"/>
      <c r="AG20" s="335">
        <f t="shared" si="7"/>
        <v>0</v>
      </c>
      <c r="AH20" s="336"/>
      <c r="AI20" s="336"/>
      <c r="AJ20" s="309"/>
      <c r="AK20" s="310"/>
      <c r="AL20" s="402">
        <f t="shared" si="8"/>
        <v>0</v>
      </c>
      <c r="AM20" s="403"/>
      <c r="AN20" s="403"/>
      <c r="AO20" s="335">
        <f t="shared" si="9"/>
        <v>0</v>
      </c>
      <c r="AP20" s="336"/>
      <c r="AQ20" s="336"/>
      <c r="AR20" s="309"/>
      <c r="AS20" s="310"/>
      <c r="AT20" s="402">
        <f t="shared" si="10"/>
        <v>0</v>
      </c>
      <c r="AU20" s="403"/>
      <c r="AV20" s="403"/>
      <c r="AW20" s="335">
        <f t="shared" si="11"/>
        <v>0</v>
      </c>
      <c r="AX20" s="336"/>
      <c r="AY20" s="336"/>
      <c r="AZ20" s="309"/>
      <c r="BA20" s="310"/>
      <c r="BB20" s="402">
        <f t="shared" si="12"/>
        <v>0</v>
      </c>
      <c r="BC20" s="403"/>
      <c r="BD20" s="403"/>
      <c r="BE20" s="335">
        <f t="shared" si="13"/>
        <v>0</v>
      </c>
      <c r="BF20" s="336"/>
      <c r="BG20" s="336"/>
      <c r="BH20" s="309"/>
    </row>
    <row r="21" spans="1:60" x14ac:dyDescent="0.25">
      <c r="A21" s="8" t="s">
        <v>830</v>
      </c>
      <c r="B21" s="367" t="s">
        <v>831</v>
      </c>
      <c r="C21" s="460" t="s">
        <v>833</v>
      </c>
      <c r="D21" s="171" t="s">
        <v>826</v>
      </c>
      <c r="E21" s="310"/>
      <c r="F21" s="402">
        <f t="shared" si="0"/>
        <v>0</v>
      </c>
      <c r="G21" s="403"/>
      <c r="H21" s="403"/>
      <c r="I21" s="335">
        <f t="shared" si="1"/>
        <v>0</v>
      </c>
      <c r="J21" s="336"/>
      <c r="K21" s="336"/>
      <c r="L21" s="309"/>
      <c r="M21" s="310"/>
      <c r="N21" s="402">
        <f t="shared" si="2"/>
        <v>0</v>
      </c>
      <c r="O21" s="403"/>
      <c r="P21" s="403"/>
      <c r="Q21" s="335">
        <f t="shared" si="3"/>
        <v>0</v>
      </c>
      <c r="R21" s="336"/>
      <c r="S21" s="336"/>
      <c r="T21" s="309"/>
      <c r="U21" s="310"/>
      <c r="V21" s="402">
        <f t="shared" si="4"/>
        <v>0</v>
      </c>
      <c r="W21" s="403"/>
      <c r="X21" s="403"/>
      <c r="Y21" s="335">
        <f t="shared" si="5"/>
        <v>0</v>
      </c>
      <c r="Z21" s="336"/>
      <c r="AA21" s="336"/>
      <c r="AB21" s="309"/>
      <c r="AC21" s="310"/>
      <c r="AD21" s="402">
        <f t="shared" si="6"/>
        <v>0</v>
      </c>
      <c r="AE21" s="403"/>
      <c r="AF21" s="403"/>
      <c r="AG21" s="335">
        <f t="shared" si="7"/>
        <v>0</v>
      </c>
      <c r="AH21" s="336"/>
      <c r="AI21" s="336"/>
      <c r="AJ21" s="309"/>
      <c r="AK21" s="310"/>
      <c r="AL21" s="402">
        <f t="shared" si="8"/>
        <v>0</v>
      </c>
      <c r="AM21" s="403"/>
      <c r="AN21" s="403"/>
      <c r="AO21" s="335">
        <f t="shared" si="9"/>
        <v>0</v>
      </c>
      <c r="AP21" s="336"/>
      <c r="AQ21" s="336"/>
      <c r="AR21" s="309"/>
      <c r="AS21" s="310"/>
      <c r="AT21" s="402">
        <f t="shared" si="10"/>
        <v>0</v>
      </c>
      <c r="AU21" s="403"/>
      <c r="AV21" s="403"/>
      <c r="AW21" s="335">
        <f t="shared" si="11"/>
        <v>0</v>
      </c>
      <c r="AX21" s="336"/>
      <c r="AY21" s="336"/>
      <c r="AZ21" s="309"/>
      <c r="BA21" s="310"/>
      <c r="BB21" s="402">
        <f t="shared" si="12"/>
        <v>0</v>
      </c>
      <c r="BC21" s="403"/>
      <c r="BD21" s="403"/>
      <c r="BE21" s="335">
        <f t="shared" si="13"/>
        <v>0</v>
      </c>
      <c r="BF21" s="336"/>
      <c r="BG21" s="336"/>
      <c r="BH21" s="309"/>
    </row>
    <row r="22" spans="1:60" x14ac:dyDescent="0.25">
      <c r="A22" s="8" t="s">
        <v>830</v>
      </c>
      <c r="B22" s="367" t="s">
        <v>831</v>
      </c>
      <c r="C22" s="460" t="s">
        <v>834</v>
      </c>
      <c r="D22" s="171" t="s">
        <v>827</v>
      </c>
      <c r="E22" s="310"/>
      <c r="F22" s="402">
        <f t="shared" si="0"/>
        <v>0</v>
      </c>
      <c r="G22" s="403"/>
      <c r="H22" s="403"/>
      <c r="I22" s="335">
        <f t="shared" si="1"/>
        <v>0</v>
      </c>
      <c r="J22" s="336"/>
      <c r="K22" s="336"/>
      <c r="L22" s="309"/>
      <c r="M22" s="310"/>
      <c r="N22" s="402">
        <f t="shared" si="2"/>
        <v>0</v>
      </c>
      <c r="O22" s="403"/>
      <c r="P22" s="403"/>
      <c r="Q22" s="335">
        <f t="shared" si="3"/>
        <v>0</v>
      </c>
      <c r="R22" s="336"/>
      <c r="S22" s="336"/>
      <c r="T22" s="309"/>
      <c r="U22" s="310"/>
      <c r="V22" s="402">
        <f t="shared" si="4"/>
        <v>0</v>
      </c>
      <c r="W22" s="403"/>
      <c r="X22" s="403"/>
      <c r="Y22" s="335">
        <f t="shared" si="5"/>
        <v>0</v>
      </c>
      <c r="Z22" s="336"/>
      <c r="AA22" s="336"/>
      <c r="AB22" s="309"/>
      <c r="AC22" s="310"/>
      <c r="AD22" s="402">
        <f t="shared" si="6"/>
        <v>0</v>
      </c>
      <c r="AE22" s="403"/>
      <c r="AF22" s="403"/>
      <c r="AG22" s="335">
        <f t="shared" si="7"/>
        <v>0</v>
      </c>
      <c r="AH22" s="336"/>
      <c r="AI22" s="336"/>
      <c r="AJ22" s="309"/>
      <c r="AK22" s="310"/>
      <c r="AL22" s="402">
        <f t="shared" si="8"/>
        <v>0</v>
      </c>
      <c r="AM22" s="403"/>
      <c r="AN22" s="403"/>
      <c r="AO22" s="335">
        <f t="shared" si="9"/>
        <v>0</v>
      </c>
      <c r="AP22" s="336"/>
      <c r="AQ22" s="336"/>
      <c r="AR22" s="309"/>
      <c r="AS22" s="310"/>
      <c r="AT22" s="402">
        <f t="shared" si="10"/>
        <v>0</v>
      </c>
      <c r="AU22" s="403"/>
      <c r="AV22" s="403"/>
      <c r="AW22" s="335">
        <f t="shared" si="11"/>
        <v>0</v>
      </c>
      <c r="AX22" s="336"/>
      <c r="AY22" s="336"/>
      <c r="AZ22" s="309"/>
      <c r="BA22" s="310"/>
      <c r="BB22" s="402">
        <f t="shared" si="12"/>
        <v>0</v>
      </c>
      <c r="BC22" s="403"/>
      <c r="BD22" s="403"/>
      <c r="BE22" s="335">
        <f t="shared" si="13"/>
        <v>0</v>
      </c>
      <c r="BF22" s="336"/>
      <c r="BG22" s="336"/>
      <c r="BH22" s="309"/>
    </row>
    <row r="23" spans="1:60" x14ac:dyDescent="0.25">
      <c r="A23" s="8" t="s">
        <v>830</v>
      </c>
      <c r="B23" s="367" t="s">
        <v>831</v>
      </c>
      <c r="C23" s="460" t="s">
        <v>835</v>
      </c>
      <c r="D23" s="171" t="s">
        <v>828</v>
      </c>
      <c r="E23" s="310"/>
      <c r="F23" s="402">
        <f t="shared" si="0"/>
        <v>0</v>
      </c>
      <c r="G23" s="403"/>
      <c r="H23" s="403"/>
      <c r="I23" s="335">
        <f t="shared" si="1"/>
        <v>0</v>
      </c>
      <c r="J23" s="336"/>
      <c r="K23" s="336"/>
      <c r="L23" s="309"/>
      <c r="M23" s="310"/>
      <c r="N23" s="402">
        <f t="shared" si="2"/>
        <v>0</v>
      </c>
      <c r="O23" s="403"/>
      <c r="P23" s="403"/>
      <c r="Q23" s="335">
        <f t="shared" si="3"/>
        <v>0</v>
      </c>
      <c r="R23" s="336"/>
      <c r="S23" s="336"/>
      <c r="T23" s="309"/>
      <c r="U23" s="310"/>
      <c r="V23" s="402">
        <f t="shared" si="4"/>
        <v>0</v>
      </c>
      <c r="W23" s="403"/>
      <c r="X23" s="403"/>
      <c r="Y23" s="335">
        <f t="shared" si="5"/>
        <v>0</v>
      </c>
      <c r="Z23" s="336"/>
      <c r="AA23" s="336"/>
      <c r="AB23" s="309"/>
      <c r="AC23" s="310"/>
      <c r="AD23" s="402">
        <f t="shared" si="6"/>
        <v>0</v>
      </c>
      <c r="AE23" s="403"/>
      <c r="AF23" s="403"/>
      <c r="AG23" s="335">
        <f t="shared" si="7"/>
        <v>0</v>
      </c>
      <c r="AH23" s="336"/>
      <c r="AI23" s="336"/>
      <c r="AJ23" s="309"/>
      <c r="AK23" s="310"/>
      <c r="AL23" s="402">
        <f t="shared" si="8"/>
        <v>0</v>
      </c>
      <c r="AM23" s="403"/>
      <c r="AN23" s="403"/>
      <c r="AO23" s="335">
        <f t="shared" si="9"/>
        <v>0</v>
      </c>
      <c r="AP23" s="336"/>
      <c r="AQ23" s="336"/>
      <c r="AR23" s="309"/>
      <c r="AS23" s="310"/>
      <c r="AT23" s="402">
        <f t="shared" si="10"/>
        <v>0</v>
      </c>
      <c r="AU23" s="403"/>
      <c r="AV23" s="403"/>
      <c r="AW23" s="335">
        <f t="shared" si="11"/>
        <v>0</v>
      </c>
      <c r="AX23" s="336"/>
      <c r="AY23" s="336"/>
      <c r="AZ23" s="309"/>
      <c r="BA23" s="310"/>
      <c r="BB23" s="402">
        <f t="shared" si="12"/>
        <v>0</v>
      </c>
      <c r="BC23" s="403"/>
      <c r="BD23" s="403"/>
      <c r="BE23" s="335">
        <f t="shared" si="13"/>
        <v>0</v>
      </c>
      <c r="BF23" s="336"/>
      <c r="BG23" s="336"/>
      <c r="BH23" s="309"/>
    </row>
    <row r="24" spans="1:60" x14ac:dyDescent="0.25">
      <c r="A24" s="8" t="s">
        <v>830</v>
      </c>
      <c r="B24" s="367" t="s">
        <v>831</v>
      </c>
      <c r="C24" s="460" t="s">
        <v>836</v>
      </c>
      <c r="D24" s="171" t="s">
        <v>829</v>
      </c>
      <c r="E24" s="310"/>
      <c r="F24" s="402">
        <f t="shared" si="0"/>
        <v>0</v>
      </c>
      <c r="G24" s="403"/>
      <c r="H24" s="403"/>
      <c r="I24" s="335">
        <f t="shared" si="1"/>
        <v>0</v>
      </c>
      <c r="J24" s="336"/>
      <c r="K24" s="336"/>
      <c r="L24" s="309"/>
      <c r="M24" s="310"/>
      <c r="N24" s="402">
        <f t="shared" si="2"/>
        <v>0</v>
      </c>
      <c r="O24" s="403"/>
      <c r="P24" s="403"/>
      <c r="Q24" s="335">
        <f t="shared" si="3"/>
        <v>0</v>
      </c>
      <c r="R24" s="336"/>
      <c r="S24" s="336"/>
      <c r="T24" s="309"/>
      <c r="U24" s="310"/>
      <c r="V24" s="402">
        <f t="shared" si="4"/>
        <v>0</v>
      </c>
      <c r="W24" s="403"/>
      <c r="X24" s="403"/>
      <c r="Y24" s="335">
        <f t="shared" si="5"/>
        <v>0</v>
      </c>
      <c r="Z24" s="336"/>
      <c r="AA24" s="336"/>
      <c r="AB24" s="309"/>
      <c r="AC24" s="310"/>
      <c r="AD24" s="402">
        <f t="shared" si="6"/>
        <v>0</v>
      </c>
      <c r="AE24" s="403"/>
      <c r="AF24" s="403"/>
      <c r="AG24" s="335">
        <f t="shared" si="7"/>
        <v>0</v>
      </c>
      <c r="AH24" s="336"/>
      <c r="AI24" s="336"/>
      <c r="AJ24" s="309"/>
      <c r="AK24" s="310"/>
      <c r="AL24" s="402">
        <f t="shared" si="8"/>
        <v>0</v>
      </c>
      <c r="AM24" s="403"/>
      <c r="AN24" s="403"/>
      <c r="AO24" s="335">
        <f t="shared" si="9"/>
        <v>0</v>
      </c>
      <c r="AP24" s="336"/>
      <c r="AQ24" s="336"/>
      <c r="AR24" s="309"/>
      <c r="AS24" s="310"/>
      <c r="AT24" s="402">
        <f t="shared" si="10"/>
        <v>0</v>
      </c>
      <c r="AU24" s="403"/>
      <c r="AV24" s="403"/>
      <c r="AW24" s="335">
        <f t="shared" si="11"/>
        <v>0</v>
      </c>
      <c r="AX24" s="336"/>
      <c r="AY24" s="336"/>
      <c r="AZ24" s="309"/>
      <c r="BA24" s="310"/>
      <c r="BB24" s="402">
        <f t="shared" si="12"/>
        <v>0</v>
      </c>
      <c r="BC24" s="403"/>
      <c r="BD24" s="403"/>
      <c r="BE24" s="335">
        <f t="shared" si="13"/>
        <v>0</v>
      </c>
      <c r="BF24" s="336"/>
      <c r="BG24" s="336"/>
      <c r="BH24" s="309"/>
    </row>
    <row r="25" spans="1:60" ht="39" x14ac:dyDescent="0.25">
      <c r="A25" s="8" t="s">
        <v>327</v>
      </c>
      <c r="B25" s="367" t="str">
        <f>'CCCD Monitoring Framework'!$C$19</f>
        <v>Community members are organized in groups</v>
      </c>
      <c r="C25" s="460" t="s">
        <v>776</v>
      </c>
      <c r="D25" s="238" t="str">
        <f>'CCCD Monitoring Framework'!D33</f>
        <v># of reflection meetings held with community members about actions to tackle challenges in the community</v>
      </c>
      <c r="E25" s="310"/>
      <c r="F25" s="403"/>
      <c r="G25" s="278"/>
      <c r="H25" s="278"/>
      <c r="I25" s="278"/>
      <c r="J25" s="278"/>
      <c r="K25" s="369"/>
      <c r="L25" s="309"/>
      <c r="M25" s="310"/>
      <c r="N25" s="403"/>
      <c r="O25" s="311"/>
      <c r="P25" s="311"/>
      <c r="Q25" s="278"/>
      <c r="R25" s="311"/>
      <c r="S25" s="416"/>
      <c r="T25" s="309"/>
      <c r="U25" s="310"/>
      <c r="V25" s="403"/>
      <c r="W25" s="278"/>
      <c r="X25" s="278"/>
      <c r="Y25" s="278"/>
      <c r="Z25" s="278"/>
      <c r="AA25" s="369"/>
      <c r="AB25" s="309"/>
      <c r="AC25" s="310"/>
      <c r="AD25" s="403"/>
      <c r="AE25" s="278"/>
      <c r="AF25" s="278"/>
      <c r="AG25" s="278"/>
      <c r="AH25" s="278"/>
      <c r="AI25" s="369"/>
      <c r="AJ25" s="309"/>
      <c r="AK25" s="310"/>
      <c r="AL25" s="403"/>
      <c r="AM25" s="278"/>
      <c r="AN25" s="278"/>
      <c r="AO25" s="278"/>
      <c r="AP25" s="278"/>
      <c r="AQ25" s="369"/>
      <c r="AR25" s="309"/>
      <c r="AS25" s="310"/>
      <c r="AT25" s="403"/>
      <c r="AU25" s="278"/>
      <c r="AV25" s="278"/>
      <c r="AW25" s="278"/>
      <c r="AX25" s="278"/>
      <c r="AY25" s="369"/>
      <c r="AZ25" s="309"/>
      <c r="BA25" s="310"/>
      <c r="BB25" s="403"/>
      <c r="BC25" s="278"/>
      <c r="BD25" s="278"/>
      <c r="BE25" s="278"/>
      <c r="BF25" s="278"/>
      <c r="BG25" s="369"/>
      <c r="BH25" s="309"/>
    </row>
    <row r="26" spans="1:60" ht="39" x14ac:dyDescent="0.25">
      <c r="A26" s="8" t="s">
        <v>327</v>
      </c>
      <c r="B26" s="367" t="str">
        <f>'CCCD Monitoring Framework'!$C$19</f>
        <v>Community members are organized in groups</v>
      </c>
      <c r="C26" s="460" t="s">
        <v>777</v>
      </c>
      <c r="D26" s="238" t="str">
        <f>'CCCD Monitoring Framework'!D21</f>
        <v># of CBOs (a.o. CLAs, CDCs, FLAs) supported</v>
      </c>
      <c r="E26" s="310"/>
      <c r="F26" s="403"/>
      <c r="G26" s="278"/>
      <c r="H26" s="278"/>
      <c r="I26" s="278"/>
      <c r="J26" s="278"/>
      <c r="K26" s="369"/>
      <c r="L26" s="309" t="str">
        <f>IF((F27+F28+F29)&lt;F26,"Error","")</f>
        <v/>
      </c>
      <c r="M26" s="310"/>
      <c r="N26" s="403"/>
      <c r="O26" s="311"/>
      <c r="P26" s="311"/>
      <c r="Q26" s="278"/>
      <c r="R26" s="311"/>
      <c r="S26" s="416"/>
      <c r="T26" s="309" t="str">
        <f>IF((N27+N28+N29)&lt;N26,"Error","")</f>
        <v/>
      </c>
      <c r="U26" s="310"/>
      <c r="V26" s="403"/>
      <c r="W26" s="278"/>
      <c r="X26" s="278"/>
      <c r="Y26" s="278"/>
      <c r="Z26" s="278"/>
      <c r="AA26" s="369"/>
      <c r="AB26" s="309" t="str">
        <f>IF((V27+V28+V29)&lt;V26,"Error","")</f>
        <v/>
      </c>
      <c r="AC26" s="310"/>
      <c r="AD26" s="403"/>
      <c r="AE26" s="278"/>
      <c r="AF26" s="278"/>
      <c r="AG26" s="278"/>
      <c r="AH26" s="278"/>
      <c r="AI26" s="369"/>
      <c r="AJ26" s="309" t="str">
        <f>IF((AD27+AD28+AD29)&lt;AD26,"Error","")</f>
        <v/>
      </c>
      <c r="AK26" s="310"/>
      <c r="AL26" s="403"/>
      <c r="AM26" s="278"/>
      <c r="AN26" s="278"/>
      <c r="AO26" s="278"/>
      <c r="AP26" s="278"/>
      <c r="AQ26" s="369"/>
      <c r="AR26" s="309" t="str">
        <f>IF((AL27+AL28+AL29)&lt;AL26,"Error","")</f>
        <v/>
      </c>
      <c r="AS26" s="310"/>
      <c r="AT26" s="403"/>
      <c r="AU26" s="278"/>
      <c r="AV26" s="278"/>
      <c r="AW26" s="278"/>
      <c r="AX26" s="278"/>
      <c r="AY26" s="369"/>
      <c r="AZ26" s="309" t="str">
        <f>IF((AT27+AT28+AT29)&lt;AT26,"Error","")</f>
        <v/>
      </c>
      <c r="BA26" s="310"/>
      <c r="BB26" s="403"/>
      <c r="BC26" s="278"/>
      <c r="BD26" s="278"/>
      <c r="BE26" s="278"/>
      <c r="BF26" s="278"/>
      <c r="BG26" s="369"/>
      <c r="BH26" s="309" t="str">
        <f>IF((BB27+BB28+BB29)&lt;BB26,"Error","")</f>
        <v/>
      </c>
    </row>
    <row r="27" spans="1:60" ht="39" x14ac:dyDescent="0.25">
      <c r="A27" s="17" t="s">
        <v>328</v>
      </c>
      <c r="B27" s="366" t="str">
        <f>'CCCD Monitoring Framework'!$C$45</f>
        <v>CBOs are established</v>
      </c>
      <c r="C27" s="460" t="s">
        <v>778</v>
      </c>
      <c r="D27" s="171" t="str">
        <f>'CCCD Monitoring Framework'!D45</f>
        <v># of Cluster Level Association (CLA) supported</v>
      </c>
      <c r="E27" s="310"/>
      <c r="F27" s="403"/>
      <c r="G27" s="278"/>
      <c r="H27" s="278"/>
      <c r="I27" s="278"/>
      <c r="J27" s="278"/>
      <c r="K27" s="369"/>
      <c r="L27" s="309"/>
      <c r="M27" s="310"/>
      <c r="N27" s="403"/>
      <c r="O27" s="311"/>
      <c r="P27" s="311"/>
      <c r="Q27" s="278"/>
      <c r="R27" s="311"/>
      <c r="S27" s="416"/>
      <c r="T27" s="309"/>
      <c r="U27" s="310"/>
      <c r="V27" s="403"/>
      <c r="W27" s="278"/>
      <c r="X27" s="278"/>
      <c r="Y27" s="278"/>
      <c r="Z27" s="278"/>
      <c r="AA27" s="369"/>
      <c r="AB27" s="309"/>
      <c r="AC27" s="310"/>
      <c r="AD27" s="403"/>
      <c r="AE27" s="278"/>
      <c r="AF27" s="278"/>
      <c r="AG27" s="278"/>
      <c r="AH27" s="278"/>
      <c r="AI27" s="369"/>
      <c r="AJ27" s="309"/>
      <c r="AK27" s="310"/>
      <c r="AL27" s="403"/>
      <c r="AM27" s="278"/>
      <c r="AN27" s="278"/>
      <c r="AO27" s="278"/>
      <c r="AP27" s="278"/>
      <c r="AQ27" s="369"/>
      <c r="AR27" s="309"/>
      <c r="AS27" s="310"/>
      <c r="AT27" s="403"/>
      <c r="AU27" s="278"/>
      <c r="AV27" s="278"/>
      <c r="AW27" s="278"/>
      <c r="AX27" s="278"/>
      <c r="AY27" s="369"/>
      <c r="AZ27" s="309"/>
      <c r="BA27" s="310"/>
      <c r="BB27" s="403"/>
      <c r="BC27" s="278"/>
      <c r="BD27" s="278"/>
      <c r="BE27" s="278"/>
      <c r="BF27" s="278"/>
      <c r="BG27" s="369"/>
      <c r="BH27" s="309"/>
    </row>
    <row r="28" spans="1:60" ht="39" x14ac:dyDescent="0.25">
      <c r="A28" s="17" t="s">
        <v>328</v>
      </c>
      <c r="B28" s="366" t="str">
        <f>'CCCD Monitoring Framework'!$C$45</f>
        <v>CBOs are established</v>
      </c>
      <c r="C28" s="460" t="s">
        <v>779</v>
      </c>
      <c r="D28" s="171" t="str">
        <f>'CCCD Monitoring Framework'!D46</f>
        <v># of Federation Level Association (FLA) supported</v>
      </c>
      <c r="E28" s="310"/>
      <c r="F28" s="403"/>
      <c r="G28" s="278"/>
      <c r="H28" s="278"/>
      <c r="I28" s="278"/>
      <c r="J28" s="278"/>
      <c r="K28" s="369"/>
      <c r="L28" s="309"/>
      <c r="M28" s="310"/>
      <c r="N28" s="403"/>
      <c r="O28" s="311"/>
      <c r="P28" s="311"/>
      <c r="Q28" s="278"/>
      <c r="R28" s="311"/>
      <c r="S28" s="416"/>
      <c r="T28" s="309"/>
      <c r="U28" s="310"/>
      <c r="V28" s="403"/>
      <c r="W28" s="278"/>
      <c r="X28" s="278"/>
      <c r="Y28" s="278"/>
      <c r="Z28" s="278"/>
      <c r="AA28" s="369"/>
      <c r="AB28" s="309"/>
      <c r="AC28" s="310"/>
      <c r="AD28" s="403"/>
      <c r="AE28" s="278"/>
      <c r="AF28" s="278"/>
      <c r="AG28" s="278"/>
      <c r="AH28" s="278"/>
      <c r="AI28" s="369"/>
      <c r="AJ28" s="309"/>
      <c r="AK28" s="310"/>
      <c r="AL28" s="403"/>
      <c r="AM28" s="278"/>
      <c r="AN28" s="278"/>
      <c r="AO28" s="278"/>
      <c r="AP28" s="278"/>
      <c r="AQ28" s="369"/>
      <c r="AR28" s="309"/>
      <c r="AS28" s="310"/>
      <c r="AT28" s="403"/>
      <c r="AU28" s="278"/>
      <c r="AV28" s="278"/>
      <c r="AW28" s="278"/>
      <c r="AX28" s="278"/>
      <c r="AY28" s="369"/>
      <c r="AZ28" s="309"/>
      <c r="BA28" s="310"/>
      <c r="BB28" s="403"/>
      <c r="BC28" s="278"/>
      <c r="BD28" s="278"/>
      <c r="BE28" s="278"/>
      <c r="BF28" s="278"/>
      <c r="BG28" s="369"/>
      <c r="BH28" s="309"/>
    </row>
    <row r="29" spans="1:60" ht="39" x14ac:dyDescent="0.25">
      <c r="A29" s="17" t="s">
        <v>328</v>
      </c>
      <c r="B29" s="366" t="str">
        <f>'CCCD Monitoring Framework'!$C$45</f>
        <v>CBOs are established</v>
      </c>
      <c r="C29" s="460" t="s">
        <v>780</v>
      </c>
      <c r="D29" s="171" t="str">
        <f>'CCCD Monitoring Framework'!D47</f>
        <v># of Community Development Committee/ Village Development Committee (CDC/ VDC)</v>
      </c>
      <c r="E29" s="310"/>
      <c r="F29" s="403"/>
      <c r="G29" s="278"/>
      <c r="H29" s="278"/>
      <c r="I29" s="278"/>
      <c r="J29" s="278"/>
      <c r="K29" s="369"/>
      <c r="L29" s="309"/>
      <c r="M29" s="310"/>
      <c r="N29" s="403"/>
      <c r="O29" s="311"/>
      <c r="P29" s="311"/>
      <c r="Q29" s="278"/>
      <c r="R29" s="311"/>
      <c r="S29" s="416"/>
      <c r="T29" s="309"/>
      <c r="U29" s="310"/>
      <c r="V29" s="403"/>
      <c r="W29" s="278"/>
      <c r="X29" s="278"/>
      <c r="Y29" s="278"/>
      <c r="Z29" s="278"/>
      <c r="AA29" s="369"/>
      <c r="AB29" s="309"/>
      <c r="AC29" s="310"/>
      <c r="AD29" s="403"/>
      <c r="AE29" s="278"/>
      <c r="AF29" s="278"/>
      <c r="AG29" s="278"/>
      <c r="AH29" s="278"/>
      <c r="AI29" s="369"/>
      <c r="AJ29" s="309"/>
      <c r="AK29" s="310"/>
      <c r="AL29" s="403"/>
      <c r="AM29" s="278"/>
      <c r="AN29" s="278"/>
      <c r="AO29" s="278"/>
      <c r="AP29" s="278"/>
      <c r="AQ29" s="369"/>
      <c r="AR29" s="309"/>
      <c r="AS29" s="310"/>
      <c r="AT29" s="403"/>
      <c r="AU29" s="278"/>
      <c r="AV29" s="278"/>
      <c r="AW29" s="278"/>
      <c r="AX29" s="278"/>
      <c r="AY29" s="369"/>
      <c r="AZ29" s="309"/>
      <c r="BA29" s="310"/>
      <c r="BB29" s="403"/>
      <c r="BC29" s="278"/>
      <c r="BD29" s="278"/>
      <c r="BE29" s="278"/>
      <c r="BF29" s="278"/>
      <c r="BG29" s="369"/>
      <c r="BH29" s="309"/>
    </row>
    <row r="30" spans="1:60" ht="39" x14ac:dyDescent="0.25">
      <c r="A30" s="49" t="s">
        <v>329</v>
      </c>
      <c r="B30" s="370" t="str">
        <f>'CCCD Monitoring Framework'!$C$61</f>
        <v>Child Protection Committees are established and strengthened</v>
      </c>
      <c r="C30" s="460" t="s">
        <v>781</v>
      </c>
      <c r="D30" s="170" t="str">
        <f>'CCCD Monitoring Framework'!D61</f>
        <v># of CPCs supported</v>
      </c>
      <c r="E30" s="310"/>
      <c r="F30" s="403"/>
      <c r="G30" s="278"/>
      <c r="H30" s="278"/>
      <c r="I30" s="278"/>
      <c r="J30" s="278"/>
      <c r="K30" s="369"/>
      <c r="L30" s="309"/>
      <c r="M30" s="310"/>
      <c r="N30" s="403"/>
      <c r="O30" s="311"/>
      <c r="P30" s="311"/>
      <c r="Q30" s="278"/>
      <c r="R30" s="311"/>
      <c r="S30" s="416"/>
      <c r="T30" s="309"/>
      <c r="U30" s="310"/>
      <c r="V30" s="403"/>
      <c r="W30" s="278"/>
      <c r="X30" s="278"/>
      <c r="Y30" s="278"/>
      <c r="Z30" s="278"/>
      <c r="AA30" s="369"/>
      <c r="AB30" s="309"/>
      <c r="AC30" s="310"/>
      <c r="AD30" s="403"/>
      <c r="AE30" s="278"/>
      <c r="AF30" s="278"/>
      <c r="AG30" s="278"/>
      <c r="AH30" s="278"/>
      <c r="AI30" s="369"/>
      <c r="AJ30" s="309"/>
      <c r="AK30" s="310"/>
      <c r="AL30" s="403"/>
      <c r="AM30" s="278"/>
      <c r="AN30" s="278"/>
      <c r="AO30" s="278"/>
      <c r="AP30" s="278"/>
      <c r="AQ30" s="369"/>
      <c r="AR30" s="309"/>
      <c r="AS30" s="310"/>
      <c r="AT30" s="403"/>
      <c r="AU30" s="278"/>
      <c r="AV30" s="278"/>
      <c r="AW30" s="278"/>
      <c r="AX30" s="278"/>
      <c r="AY30" s="369"/>
      <c r="AZ30" s="309"/>
      <c r="BA30" s="310"/>
      <c r="BB30" s="403"/>
      <c r="BC30" s="278"/>
      <c r="BD30" s="278"/>
      <c r="BE30" s="278"/>
      <c r="BF30" s="278"/>
      <c r="BG30" s="369"/>
      <c r="BH30" s="309"/>
    </row>
    <row r="31" spans="1:60" ht="58.5" x14ac:dyDescent="0.25">
      <c r="A31" s="49" t="s">
        <v>329</v>
      </c>
      <c r="B31" s="370" t="str">
        <f>'CCCD Monitoring Framework'!C55</f>
        <v>Community members (including children) have knowledge on the rights of children</v>
      </c>
      <c r="C31" s="460" t="s">
        <v>782</v>
      </c>
      <c r="D31" s="170" t="str">
        <f>'CCCD Monitoring Framework'!D55</f>
        <v># of community members trained on the rights of children</v>
      </c>
      <c r="E31" s="310"/>
      <c r="F31" s="402">
        <f>G31+H31</f>
        <v>0</v>
      </c>
      <c r="G31" s="310"/>
      <c r="H31" s="310"/>
      <c r="I31" s="335">
        <f>K31+J31</f>
        <v>0</v>
      </c>
      <c r="J31" s="336"/>
      <c r="K31" s="336"/>
      <c r="L31" s="309"/>
      <c r="M31" s="310"/>
      <c r="N31" s="402">
        <f>O31+P31</f>
        <v>0</v>
      </c>
      <c r="O31" s="310"/>
      <c r="P31" s="310"/>
      <c r="Q31" s="335">
        <f>S31+R31</f>
        <v>0</v>
      </c>
      <c r="R31" s="336"/>
      <c r="S31" s="336"/>
      <c r="T31" s="309"/>
      <c r="U31" s="310"/>
      <c r="V31" s="402">
        <f>W31+X31</f>
        <v>0</v>
      </c>
      <c r="W31" s="310"/>
      <c r="X31" s="310"/>
      <c r="Y31" s="335">
        <f>AA31+Z31</f>
        <v>0</v>
      </c>
      <c r="Z31" s="336"/>
      <c r="AA31" s="336"/>
      <c r="AB31" s="309"/>
      <c r="AC31" s="310"/>
      <c r="AD31" s="402">
        <f>AE31+AF31</f>
        <v>0</v>
      </c>
      <c r="AE31" s="310"/>
      <c r="AF31" s="310"/>
      <c r="AG31" s="335">
        <f>AI31+AH31</f>
        <v>0</v>
      </c>
      <c r="AH31" s="336"/>
      <c r="AI31" s="336"/>
      <c r="AJ31" s="309"/>
      <c r="AK31" s="310"/>
      <c r="AL31" s="402">
        <f>AM31+AN31</f>
        <v>0</v>
      </c>
      <c r="AM31" s="310"/>
      <c r="AN31" s="310"/>
      <c r="AO31" s="335">
        <f>AQ31+AP31</f>
        <v>0</v>
      </c>
      <c r="AP31" s="336"/>
      <c r="AQ31" s="336"/>
      <c r="AR31" s="309"/>
      <c r="AS31" s="310"/>
      <c r="AT31" s="402">
        <f>AU31+AV31</f>
        <v>0</v>
      </c>
      <c r="AU31" s="310"/>
      <c r="AV31" s="310"/>
      <c r="AW31" s="335">
        <f>AY31+AX31</f>
        <v>0</v>
      </c>
      <c r="AX31" s="336"/>
      <c r="AY31" s="336"/>
      <c r="AZ31" s="309"/>
      <c r="BA31" s="310"/>
      <c r="BB31" s="402">
        <f>BC31+BD31</f>
        <v>0</v>
      </c>
      <c r="BC31" s="310"/>
      <c r="BD31" s="310"/>
      <c r="BE31" s="335">
        <f>BG31+BF31</f>
        <v>0</v>
      </c>
      <c r="BF31" s="336"/>
      <c r="BG31" s="336"/>
      <c r="BH31" s="309"/>
    </row>
    <row r="32" spans="1:60" ht="58.5" x14ac:dyDescent="0.25">
      <c r="A32" s="102" t="s">
        <v>330</v>
      </c>
      <c r="B32" s="367" t="str">
        <f>'CCCD Monitoring Framework'!$C$81</f>
        <v>Parents / caretakers are equipped with positive parenting skills.</v>
      </c>
      <c r="C32" s="460" t="s">
        <v>783</v>
      </c>
      <c r="D32" s="286" t="str">
        <f>'CCCD Monitoring Framework'!D82</f>
        <v># of Parenting Challenge groups trained this year</v>
      </c>
      <c r="E32" s="310"/>
      <c r="F32" s="403"/>
      <c r="G32" s="278"/>
      <c r="H32" s="278"/>
      <c r="I32" s="278"/>
      <c r="J32" s="278"/>
      <c r="K32" s="369"/>
      <c r="L32" s="309" t="str">
        <f>IF(F32&gt;F33,"Error","")</f>
        <v/>
      </c>
      <c r="M32" s="310"/>
      <c r="N32" s="403"/>
      <c r="O32" s="278"/>
      <c r="P32" s="278"/>
      <c r="Q32" s="278"/>
      <c r="R32" s="278"/>
      <c r="S32" s="369"/>
      <c r="T32" s="309" t="str">
        <f>IF(N32&gt;N33,"Error","")</f>
        <v/>
      </c>
      <c r="U32" s="310"/>
      <c r="V32" s="403"/>
      <c r="W32" s="278"/>
      <c r="X32" s="278"/>
      <c r="Y32" s="278"/>
      <c r="Z32" s="278"/>
      <c r="AA32" s="369"/>
      <c r="AB32" s="309" t="str">
        <f>IF(V32&gt;V33,"Error","")</f>
        <v/>
      </c>
      <c r="AC32" s="310"/>
      <c r="AD32" s="403"/>
      <c r="AE32" s="278"/>
      <c r="AF32" s="278"/>
      <c r="AG32" s="278"/>
      <c r="AH32" s="278"/>
      <c r="AI32" s="369"/>
      <c r="AJ32" s="309" t="str">
        <f>IF(AD32&gt;AD33,"Error","")</f>
        <v/>
      </c>
      <c r="AK32" s="310"/>
      <c r="AL32" s="403"/>
      <c r="AM32" s="278"/>
      <c r="AN32" s="278"/>
      <c r="AO32" s="278"/>
      <c r="AP32" s="278"/>
      <c r="AQ32" s="369"/>
      <c r="AR32" s="309" t="str">
        <f>IF(AL32&gt;AL33,"Error","")</f>
        <v/>
      </c>
      <c r="AS32" s="310"/>
      <c r="AT32" s="403"/>
      <c r="AU32" s="278"/>
      <c r="AV32" s="278"/>
      <c r="AW32" s="278"/>
      <c r="AX32" s="278"/>
      <c r="AY32" s="369"/>
      <c r="AZ32" s="309" t="str">
        <f>IF(AT32&gt;AT33,"Error","")</f>
        <v/>
      </c>
      <c r="BA32" s="310"/>
      <c r="BB32" s="403"/>
      <c r="BC32" s="278"/>
      <c r="BD32" s="278"/>
      <c r="BE32" s="278"/>
      <c r="BF32" s="278"/>
      <c r="BG32" s="369"/>
      <c r="BH32" s="309" t="str">
        <f>IF(BB32&gt;BB33,"Error","")</f>
        <v/>
      </c>
    </row>
    <row r="33" spans="1:60" ht="58.5" x14ac:dyDescent="0.25">
      <c r="A33" s="102" t="s">
        <v>330</v>
      </c>
      <c r="B33" s="367" t="str">
        <f>'CCCD Monitoring Framework'!$C$81</f>
        <v>Parents / caretakers are equipped with positive parenting skills.</v>
      </c>
      <c r="C33" s="460" t="s">
        <v>784</v>
      </c>
      <c r="D33" s="286" t="str">
        <f>'CCCD Monitoring Framework'!$D$81</f>
        <v># of parents trained in the Parenting Challenge (or an equivalent)</v>
      </c>
      <c r="E33" s="310"/>
      <c r="F33" s="402">
        <f>G33+H33</f>
        <v>0</v>
      </c>
      <c r="G33" s="310"/>
      <c r="H33" s="310"/>
      <c r="I33" s="335">
        <f>K33+J33</f>
        <v>0</v>
      </c>
      <c r="J33" s="336"/>
      <c r="K33" s="336"/>
      <c r="L33" s="309"/>
      <c r="M33" s="310"/>
      <c r="N33" s="402">
        <f>O33+P33</f>
        <v>0</v>
      </c>
      <c r="O33" s="310"/>
      <c r="P33" s="310"/>
      <c r="Q33" s="335">
        <f>S33+R33</f>
        <v>0</v>
      </c>
      <c r="R33" s="336"/>
      <c r="S33" s="336"/>
      <c r="T33" s="309"/>
      <c r="U33" s="310"/>
      <c r="V33" s="402">
        <f>W33+X33</f>
        <v>0</v>
      </c>
      <c r="W33" s="310"/>
      <c r="X33" s="310"/>
      <c r="Y33" s="335">
        <f>AA33+Z33</f>
        <v>0</v>
      </c>
      <c r="Z33" s="336"/>
      <c r="AA33" s="336"/>
      <c r="AB33" s="309"/>
      <c r="AC33" s="310"/>
      <c r="AD33" s="402">
        <f>AE33+AF33</f>
        <v>0</v>
      </c>
      <c r="AE33" s="310"/>
      <c r="AF33" s="310"/>
      <c r="AG33" s="335">
        <f>AI33+AH33</f>
        <v>0</v>
      </c>
      <c r="AH33" s="336"/>
      <c r="AI33" s="336"/>
      <c r="AJ33" s="309"/>
      <c r="AK33" s="310"/>
      <c r="AL33" s="402">
        <f>AM33+AN33</f>
        <v>0</v>
      </c>
      <c r="AM33" s="310"/>
      <c r="AN33" s="310"/>
      <c r="AO33" s="335">
        <f>AQ33+AP33</f>
        <v>0</v>
      </c>
      <c r="AP33" s="336"/>
      <c r="AQ33" s="336"/>
      <c r="AR33" s="309"/>
      <c r="AS33" s="310"/>
      <c r="AT33" s="402">
        <f>AU33+AV33</f>
        <v>0</v>
      </c>
      <c r="AU33" s="310"/>
      <c r="AV33" s="310"/>
      <c r="AW33" s="335">
        <f>AY33+AX33</f>
        <v>0</v>
      </c>
      <c r="AX33" s="336"/>
      <c r="AY33" s="336"/>
      <c r="AZ33" s="309"/>
      <c r="BA33" s="310"/>
      <c r="BB33" s="402">
        <f>BC33+BD33</f>
        <v>0</v>
      </c>
      <c r="BC33" s="310"/>
      <c r="BD33" s="310"/>
      <c r="BE33" s="335">
        <f>BG33+BF33</f>
        <v>0</v>
      </c>
      <c r="BF33" s="336"/>
      <c r="BG33" s="336"/>
      <c r="BH33" s="309"/>
    </row>
    <row r="34" spans="1:60" ht="39" x14ac:dyDescent="0.25">
      <c r="A34" s="111" t="s">
        <v>331</v>
      </c>
      <c r="B34" s="367" t="str">
        <f>'CCCD Monitoring Framework'!$C$102</f>
        <v>Children have access to quality early Childhood Education</v>
      </c>
      <c r="C34" s="460" t="s">
        <v>785</v>
      </c>
      <c r="D34" s="170" t="str">
        <f>'CCCD Monitoring Framework'!$D$102</f>
        <v xml:space="preserve"># of complete ECD centres built with the help of HaC </v>
      </c>
      <c r="E34" s="310"/>
      <c r="F34" s="403"/>
      <c r="G34" s="278"/>
      <c r="H34" s="278"/>
      <c r="I34" s="278"/>
      <c r="J34" s="278"/>
      <c r="K34" s="369"/>
      <c r="L34" s="309"/>
      <c r="M34" s="310"/>
      <c r="N34" s="403"/>
      <c r="O34" s="278"/>
      <c r="P34" s="278"/>
      <c r="Q34" s="278"/>
      <c r="R34" s="278"/>
      <c r="S34" s="369"/>
      <c r="T34" s="309"/>
      <c r="U34" s="310"/>
      <c r="V34" s="403"/>
      <c r="W34" s="278"/>
      <c r="X34" s="278"/>
      <c r="Y34" s="278"/>
      <c r="Z34" s="278"/>
      <c r="AA34" s="369"/>
      <c r="AB34" s="309"/>
      <c r="AC34" s="310"/>
      <c r="AD34" s="403"/>
      <c r="AE34" s="278"/>
      <c r="AF34" s="278"/>
      <c r="AG34" s="278"/>
      <c r="AH34" s="278"/>
      <c r="AI34" s="369"/>
      <c r="AJ34" s="309"/>
      <c r="AK34" s="310"/>
      <c r="AL34" s="403"/>
      <c r="AM34" s="278"/>
      <c r="AN34" s="278"/>
      <c r="AO34" s="278"/>
      <c r="AP34" s="278"/>
      <c r="AQ34" s="369"/>
      <c r="AR34" s="309"/>
      <c r="AS34" s="310"/>
      <c r="AT34" s="403"/>
      <c r="AU34" s="278"/>
      <c r="AV34" s="278"/>
      <c r="AW34" s="278"/>
      <c r="AX34" s="278"/>
      <c r="AY34" s="369"/>
      <c r="AZ34" s="309"/>
      <c r="BA34" s="310"/>
      <c r="BB34" s="403"/>
      <c r="BC34" s="278"/>
      <c r="BD34" s="278"/>
      <c r="BE34" s="278"/>
      <c r="BF34" s="278"/>
      <c r="BG34" s="369"/>
      <c r="BH34" s="309"/>
    </row>
    <row r="35" spans="1:60" ht="39" x14ac:dyDescent="0.25">
      <c r="A35" s="111" t="s">
        <v>331</v>
      </c>
      <c r="B35" s="367" t="str">
        <f>'CCCD Monitoring Framework'!$C$102</f>
        <v>Children have access to quality early Childhood Education</v>
      </c>
      <c r="C35" s="460" t="s">
        <v>786</v>
      </c>
      <c r="D35" s="286" t="str">
        <f>'CCCD Monitoring Framework'!$D$103</f>
        <v># of ECD centres supported with additional construction to improve physical infrastructure</v>
      </c>
      <c r="E35" s="310"/>
      <c r="F35" s="403"/>
      <c r="G35" s="278"/>
      <c r="H35" s="278"/>
      <c r="I35" s="278"/>
      <c r="J35" s="278"/>
      <c r="K35" s="369"/>
      <c r="L35" s="309"/>
      <c r="M35" s="310"/>
      <c r="N35" s="403"/>
      <c r="O35" s="278"/>
      <c r="P35" s="278"/>
      <c r="Q35" s="278"/>
      <c r="R35" s="278"/>
      <c r="S35" s="369"/>
      <c r="T35" s="309"/>
      <c r="U35" s="310"/>
      <c r="V35" s="403"/>
      <c r="W35" s="278"/>
      <c r="X35" s="278"/>
      <c r="Y35" s="278"/>
      <c r="Z35" s="278"/>
      <c r="AA35" s="369"/>
      <c r="AB35" s="309"/>
      <c r="AC35" s="310"/>
      <c r="AD35" s="403"/>
      <c r="AE35" s="278"/>
      <c r="AF35" s="278"/>
      <c r="AG35" s="278"/>
      <c r="AH35" s="278"/>
      <c r="AI35" s="369"/>
      <c r="AJ35" s="309"/>
      <c r="AK35" s="310"/>
      <c r="AL35" s="403"/>
      <c r="AM35" s="278"/>
      <c r="AN35" s="278"/>
      <c r="AO35" s="278"/>
      <c r="AP35" s="278"/>
      <c r="AQ35" s="369"/>
      <c r="AR35" s="309"/>
      <c r="AS35" s="310"/>
      <c r="AT35" s="403"/>
      <c r="AU35" s="278"/>
      <c r="AV35" s="278"/>
      <c r="AW35" s="278"/>
      <c r="AX35" s="278"/>
      <c r="AY35" s="369"/>
      <c r="AZ35" s="309"/>
      <c r="BA35" s="310"/>
      <c r="BB35" s="403"/>
      <c r="BC35" s="278"/>
      <c r="BD35" s="278"/>
      <c r="BE35" s="278"/>
      <c r="BF35" s="278"/>
      <c r="BG35" s="369"/>
      <c r="BH35" s="309"/>
    </row>
    <row r="36" spans="1:60" ht="39" x14ac:dyDescent="0.25">
      <c r="A36" s="111" t="s">
        <v>331</v>
      </c>
      <c r="B36" s="367" t="str">
        <f>'CCCD Monitoring Framework'!$C$102</f>
        <v>Children have access to quality early Childhood Education</v>
      </c>
      <c r="C36" s="460" t="s">
        <v>787</v>
      </c>
      <c r="D36" s="170" t="str">
        <f>'CCCD Monitoring Framework'!D104</f>
        <v xml:space="preserve">Total # of ECD centres supported (with training or any other support) </v>
      </c>
      <c r="E36" s="310"/>
      <c r="F36" s="403"/>
      <c r="G36" s="278"/>
      <c r="H36" s="278"/>
      <c r="I36" s="278"/>
      <c r="J36" s="278"/>
      <c r="K36" s="369"/>
      <c r="L36" s="309"/>
      <c r="M36" s="310"/>
      <c r="N36" s="403"/>
      <c r="O36" s="278"/>
      <c r="P36" s="278"/>
      <c r="Q36" s="278"/>
      <c r="R36" s="278"/>
      <c r="S36" s="369"/>
      <c r="T36" s="309"/>
      <c r="U36" s="310"/>
      <c r="V36" s="403"/>
      <c r="W36" s="278"/>
      <c r="X36" s="278"/>
      <c r="Y36" s="278"/>
      <c r="Z36" s="278"/>
      <c r="AA36" s="369"/>
      <c r="AB36" s="309"/>
      <c r="AC36" s="310"/>
      <c r="AD36" s="403"/>
      <c r="AE36" s="278"/>
      <c r="AF36" s="278"/>
      <c r="AG36" s="278"/>
      <c r="AH36" s="278"/>
      <c r="AI36" s="369"/>
      <c r="AJ36" s="309"/>
      <c r="AK36" s="310"/>
      <c r="AL36" s="403"/>
      <c r="AM36" s="278"/>
      <c r="AN36" s="278"/>
      <c r="AO36" s="278"/>
      <c r="AP36" s="278"/>
      <c r="AQ36" s="369"/>
      <c r="AR36" s="309"/>
      <c r="AS36" s="310"/>
      <c r="AT36" s="403"/>
      <c r="AU36" s="278"/>
      <c r="AV36" s="278"/>
      <c r="AW36" s="278"/>
      <c r="AX36" s="278"/>
      <c r="AY36" s="369"/>
      <c r="AZ36" s="309"/>
      <c r="BA36" s="310"/>
      <c r="BB36" s="403"/>
      <c r="BC36" s="278"/>
      <c r="BD36" s="278"/>
      <c r="BE36" s="278"/>
      <c r="BF36" s="278"/>
      <c r="BG36" s="369"/>
      <c r="BH36" s="309"/>
    </row>
    <row r="37" spans="1:60" ht="39" x14ac:dyDescent="0.25">
      <c r="A37" s="111" t="s">
        <v>331</v>
      </c>
      <c r="B37" s="367" t="str">
        <f>'CCCD Monitoring Framework'!$C$102</f>
        <v>Children have access to quality early Childhood Education</v>
      </c>
      <c r="C37" s="460" t="s">
        <v>789</v>
      </c>
      <c r="D37" s="170" t="str">
        <f>'CCCD Monitoring Framework'!D105</f>
        <v># of young children enrolled in supported ECD centres (0-7 years)</v>
      </c>
      <c r="E37" s="310"/>
      <c r="F37" s="402">
        <f>G37+H37</f>
        <v>0</v>
      </c>
      <c r="G37" s="310"/>
      <c r="H37" s="310"/>
      <c r="I37" s="335">
        <f>K37+J37</f>
        <v>0</v>
      </c>
      <c r="J37" s="336"/>
      <c r="K37" s="336"/>
      <c r="L37" s="309"/>
      <c r="M37" s="310"/>
      <c r="N37" s="402">
        <f>O37+P37</f>
        <v>0</v>
      </c>
      <c r="O37" s="310"/>
      <c r="P37" s="310"/>
      <c r="Q37" s="335">
        <f>S37+R37</f>
        <v>0</v>
      </c>
      <c r="R37" s="336"/>
      <c r="S37" s="336"/>
      <c r="T37" s="309"/>
      <c r="U37" s="310"/>
      <c r="V37" s="402">
        <f>W37+X37</f>
        <v>0</v>
      </c>
      <c r="W37" s="310"/>
      <c r="X37" s="310"/>
      <c r="Y37" s="335">
        <f>AA37+Z37</f>
        <v>0</v>
      </c>
      <c r="Z37" s="336"/>
      <c r="AA37" s="336"/>
      <c r="AB37" s="309"/>
      <c r="AC37" s="310"/>
      <c r="AD37" s="402">
        <f>AE37+AF37</f>
        <v>0</v>
      </c>
      <c r="AE37" s="310"/>
      <c r="AF37" s="310"/>
      <c r="AG37" s="335">
        <f>AI37+AH37</f>
        <v>0</v>
      </c>
      <c r="AH37" s="336"/>
      <c r="AI37" s="336"/>
      <c r="AJ37" s="309"/>
      <c r="AK37" s="310"/>
      <c r="AL37" s="402">
        <f>AM37+AN37</f>
        <v>0</v>
      </c>
      <c r="AM37" s="310"/>
      <c r="AN37" s="310"/>
      <c r="AO37" s="335">
        <f>AQ37+AP37</f>
        <v>0</v>
      </c>
      <c r="AP37" s="336"/>
      <c r="AQ37" s="336"/>
      <c r="AR37" s="309"/>
      <c r="AS37" s="310"/>
      <c r="AT37" s="402">
        <f>AU37+AV37</f>
        <v>0</v>
      </c>
      <c r="AU37" s="310"/>
      <c r="AV37" s="310"/>
      <c r="AW37" s="335">
        <f>AY37+AX37</f>
        <v>0</v>
      </c>
      <c r="AX37" s="336"/>
      <c r="AY37" s="336"/>
      <c r="AZ37" s="309"/>
      <c r="BA37" s="310"/>
      <c r="BB37" s="402">
        <f>BC37+BD37</f>
        <v>0</v>
      </c>
      <c r="BC37" s="310"/>
      <c r="BD37" s="310"/>
      <c r="BE37" s="335">
        <f>BG37+BF37</f>
        <v>0</v>
      </c>
      <c r="BF37" s="336"/>
      <c r="BG37" s="336"/>
      <c r="BH37" s="309"/>
    </row>
    <row r="38" spans="1:60" ht="39" x14ac:dyDescent="0.25">
      <c r="A38" s="111" t="s">
        <v>331</v>
      </c>
      <c r="B38" s="367" t="str">
        <f>'CCCD Monitoring Framework'!C122</f>
        <v>Children having access to quality Primary education</v>
      </c>
      <c r="C38" s="460" t="s">
        <v>788</v>
      </c>
      <c r="D38" s="170" t="str">
        <f>'CCCD Monitoring Framework'!D123</f>
        <v># of children from ECD that passed to primary 1</v>
      </c>
      <c r="E38" s="310"/>
      <c r="F38" s="402">
        <f>G38+H38</f>
        <v>0</v>
      </c>
      <c r="G38" s="310"/>
      <c r="H38" s="310"/>
      <c r="I38" s="335">
        <f>K38+J38</f>
        <v>0</v>
      </c>
      <c r="J38" s="336"/>
      <c r="K38" s="336"/>
      <c r="L38" s="309"/>
      <c r="M38" s="310"/>
      <c r="N38" s="402">
        <f>O38+P38</f>
        <v>0</v>
      </c>
      <c r="O38" s="310"/>
      <c r="P38" s="310"/>
      <c r="Q38" s="335">
        <f>S38+R38</f>
        <v>0</v>
      </c>
      <c r="R38" s="336"/>
      <c r="S38" s="336"/>
      <c r="T38" s="309"/>
      <c r="U38" s="310"/>
      <c r="V38" s="402">
        <f>W38+X38</f>
        <v>0</v>
      </c>
      <c r="W38" s="310"/>
      <c r="X38" s="310"/>
      <c r="Y38" s="335">
        <f>AA38+Z38</f>
        <v>0</v>
      </c>
      <c r="Z38" s="336"/>
      <c r="AA38" s="336"/>
      <c r="AB38" s="309"/>
      <c r="AC38" s="310"/>
      <c r="AD38" s="402">
        <f>AE38+AF38</f>
        <v>0</v>
      </c>
      <c r="AE38" s="310"/>
      <c r="AF38" s="310"/>
      <c r="AG38" s="335">
        <f>AI38+AH38</f>
        <v>0</v>
      </c>
      <c r="AH38" s="336"/>
      <c r="AI38" s="336"/>
      <c r="AJ38" s="309"/>
      <c r="AK38" s="310"/>
      <c r="AL38" s="402">
        <f>AM38+AN38</f>
        <v>0</v>
      </c>
      <c r="AM38" s="310"/>
      <c r="AN38" s="310"/>
      <c r="AO38" s="335">
        <f>AQ38+AP38</f>
        <v>0</v>
      </c>
      <c r="AP38" s="336"/>
      <c r="AQ38" s="336"/>
      <c r="AR38" s="309"/>
      <c r="AS38" s="310"/>
      <c r="AT38" s="402">
        <f>AU38+AV38</f>
        <v>0</v>
      </c>
      <c r="AU38" s="310"/>
      <c r="AV38" s="310"/>
      <c r="AW38" s="335">
        <f>AY38+AX38</f>
        <v>0</v>
      </c>
      <c r="AX38" s="336"/>
      <c r="AY38" s="336"/>
      <c r="AZ38" s="309"/>
      <c r="BA38" s="310"/>
      <c r="BB38" s="402">
        <f>BC38+BD38</f>
        <v>0</v>
      </c>
      <c r="BC38" s="310"/>
      <c r="BD38" s="310"/>
      <c r="BE38" s="335">
        <f>BG38+BF38</f>
        <v>0</v>
      </c>
      <c r="BF38" s="336"/>
      <c r="BG38" s="336"/>
      <c r="BH38" s="309"/>
    </row>
    <row r="39" spans="1:60" x14ac:dyDescent="0.25">
      <c r="A39" s="111" t="s">
        <v>837</v>
      </c>
      <c r="B39" s="367" t="s">
        <v>838</v>
      </c>
      <c r="C39" s="460" t="s">
        <v>839</v>
      </c>
      <c r="D39" s="170" t="s">
        <v>251</v>
      </c>
      <c r="E39" s="310"/>
      <c r="F39" s="402">
        <f>G39+H39</f>
        <v>0</v>
      </c>
      <c r="G39" s="310"/>
      <c r="H39" s="310"/>
      <c r="I39" s="335">
        <f>K39+J39</f>
        <v>0</v>
      </c>
      <c r="J39" s="336"/>
      <c r="K39" s="336"/>
      <c r="L39" s="309"/>
      <c r="M39" s="310"/>
      <c r="N39" s="402">
        <f>O39+P39</f>
        <v>0</v>
      </c>
      <c r="O39" s="310"/>
      <c r="P39" s="310"/>
      <c r="Q39" s="335">
        <f>S39+R39</f>
        <v>0</v>
      </c>
      <c r="R39" s="336"/>
      <c r="S39" s="336"/>
      <c r="T39" s="309"/>
      <c r="U39" s="310"/>
      <c r="V39" s="402">
        <f>W39+X39</f>
        <v>0</v>
      </c>
      <c r="W39" s="310"/>
      <c r="X39" s="310"/>
      <c r="Y39" s="335">
        <f>AA39+Z39</f>
        <v>0</v>
      </c>
      <c r="Z39" s="336"/>
      <c r="AA39" s="336"/>
      <c r="AB39" s="309"/>
      <c r="AC39" s="310"/>
      <c r="AD39" s="402">
        <f>AE39+AF39</f>
        <v>0</v>
      </c>
      <c r="AE39" s="310"/>
      <c r="AF39" s="310"/>
      <c r="AG39" s="335">
        <f>AI39+AH39</f>
        <v>0</v>
      </c>
      <c r="AH39" s="336"/>
      <c r="AI39" s="336"/>
      <c r="AJ39" s="309"/>
      <c r="AK39" s="310"/>
      <c r="AL39" s="402">
        <f>AM39+AN39</f>
        <v>0</v>
      </c>
      <c r="AM39" s="310"/>
      <c r="AN39" s="310"/>
      <c r="AO39" s="335">
        <f>AQ39+AP39</f>
        <v>0</v>
      </c>
      <c r="AP39" s="336"/>
      <c r="AQ39" s="336"/>
      <c r="AR39" s="309"/>
      <c r="AS39" s="310"/>
      <c r="AT39" s="402">
        <f>AU39+AV39</f>
        <v>0</v>
      </c>
      <c r="AU39" s="310"/>
      <c r="AV39" s="310"/>
      <c r="AW39" s="335">
        <f>AY39+AX39</f>
        <v>0</v>
      </c>
      <c r="AX39" s="336"/>
      <c r="AY39" s="336"/>
      <c r="AZ39" s="309"/>
      <c r="BA39" s="310"/>
      <c r="BB39" s="402">
        <f>BC39+BD39</f>
        <v>0</v>
      </c>
      <c r="BC39" s="310"/>
      <c r="BD39" s="310"/>
      <c r="BE39" s="335">
        <f>BG39+BF39</f>
        <v>0</v>
      </c>
      <c r="BF39" s="336"/>
      <c r="BG39" s="336"/>
      <c r="BH39" s="309"/>
    </row>
    <row r="40" spans="1:60" ht="39" x14ac:dyDescent="0.25">
      <c r="A40" s="111" t="s">
        <v>331</v>
      </c>
      <c r="B40" s="366" t="str">
        <f>'CCCD Monitoring Framework'!C134</f>
        <v>Children are organized in groups</v>
      </c>
      <c r="C40" s="460" t="s">
        <v>764</v>
      </c>
      <c r="D40" s="465" t="str">
        <f>'CCCD Monitoring Framework'!D134</f>
        <v># of adolescent/teenager (13-17 year old) groups supported in the community</v>
      </c>
      <c r="E40" s="337">
        <f>E14</f>
        <v>0</v>
      </c>
      <c r="F40" s="404">
        <f>F14</f>
        <v>0</v>
      </c>
      <c r="G40" s="338"/>
      <c r="H40" s="338"/>
      <c r="I40" s="338"/>
      <c r="J40" s="338"/>
      <c r="K40" s="415"/>
      <c r="L40" s="309"/>
      <c r="M40" s="337">
        <f>M14</f>
        <v>0</v>
      </c>
      <c r="N40" s="404">
        <f>N14</f>
        <v>0</v>
      </c>
      <c r="O40" s="338"/>
      <c r="P40" s="338"/>
      <c r="Q40" s="338"/>
      <c r="R40" s="338"/>
      <c r="S40" s="415"/>
      <c r="T40" s="309"/>
      <c r="U40" s="337">
        <f>U14</f>
        <v>0</v>
      </c>
      <c r="V40" s="404">
        <f>V14</f>
        <v>0</v>
      </c>
      <c r="W40" s="338"/>
      <c r="X40" s="338"/>
      <c r="Y40" s="338"/>
      <c r="Z40" s="338"/>
      <c r="AA40" s="415"/>
      <c r="AB40" s="309"/>
      <c r="AC40" s="337">
        <f>AC14</f>
        <v>0</v>
      </c>
      <c r="AD40" s="404">
        <f>AD14</f>
        <v>0</v>
      </c>
      <c r="AE40" s="338"/>
      <c r="AF40" s="338"/>
      <c r="AG40" s="338"/>
      <c r="AH40" s="338"/>
      <c r="AI40" s="415"/>
      <c r="AJ40" s="309"/>
      <c r="AK40" s="337">
        <f>AK14</f>
        <v>0</v>
      </c>
      <c r="AL40" s="404">
        <f>AL14</f>
        <v>0</v>
      </c>
      <c r="AM40" s="338"/>
      <c r="AN40" s="338"/>
      <c r="AO40" s="338"/>
      <c r="AP40" s="338"/>
      <c r="AQ40" s="415"/>
      <c r="AR40" s="309"/>
      <c r="AS40" s="337">
        <f>AS14</f>
        <v>0</v>
      </c>
      <c r="AT40" s="404">
        <f>AT14</f>
        <v>0</v>
      </c>
      <c r="AU40" s="338"/>
      <c r="AV40" s="338"/>
      <c r="AW40" s="338"/>
      <c r="AX40" s="338"/>
      <c r="AY40" s="415"/>
      <c r="AZ40" s="309"/>
      <c r="BA40" s="337">
        <f>BA14</f>
        <v>0</v>
      </c>
      <c r="BB40" s="404">
        <f>BB14</f>
        <v>0</v>
      </c>
      <c r="BC40" s="338"/>
      <c r="BD40" s="338"/>
      <c r="BE40" s="338"/>
      <c r="BF40" s="338"/>
      <c r="BG40" s="415"/>
      <c r="BH40" s="309"/>
    </row>
    <row r="41" spans="1:60" ht="39" x14ac:dyDescent="0.25">
      <c r="A41" s="111" t="s">
        <v>331</v>
      </c>
      <c r="B41" s="366" t="str">
        <f>'CCCD Monitoring Framework'!C134</f>
        <v>Children are organized in groups</v>
      </c>
      <c r="C41" s="460" t="s">
        <v>763</v>
      </c>
      <c r="D41" s="465" t="str">
        <f>'CCCD Monitoring Framework'!D135</f>
        <v># of adolescent/teenager (13-17 year old) group MEMBERS IN supported in the community</v>
      </c>
      <c r="E41" s="337">
        <f>E15</f>
        <v>0</v>
      </c>
      <c r="F41" s="404">
        <f>F15</f>
        <v>0</v>
      </c>
      <c r="G41" s="337">
        <f>G15</f>
        <v>0</v>
      </c>
      <c r="H41" s="337">
        <f>H15</f>
        <v>0</v>
      </c>
      <c r="I41" s="337">
        <f>I15</f>
        <v>0</v>
      </c>
      <c r="J41" s="337">
        <f>J15</f>
        <v>0</v>
      </c>
      <c r="K41" s="337">
        <f>K15</f>
        <v>0</v>
      </c>
      <c r="L41" s="309"/>
      <c r="M41" s="337">
        <f>M15</f>
        <v>0</v>
      </c>
      <c r="N41" s="404">
        <f>N15</f>
        <v>0</v>
      </c>
      <c r="O41" s="337">
        <f>O15</f>
        <v>0</v>
      </c>
      <c r="P41" s="337">
        <f>P15</f>
        <v>0</v>
      </c>
      <c r="Q41" s="337">
        <f>Q15</f>
        <v>0</v>
      </c>
      <c r="R41" s="337">
        <f>R15</f>
        <v>0</v>
      </c>
      <c r="S41" s="337">
        <f>S15</f>
        <v>0</v>
      </c>
      <c r="T41" s="309"/>
      <c r="U41" s="337">
        <f>U15</f>
        <v>0</v>
      </c>
      <c r="V41" s="404">
        <f>V15</f>
        <v>0</v>
      </c>
      <c r="W41" s="337">
        <f>W15</f>
        <v>0</v>
      </c>
      <c r="X41" s="337">
        <f>X15</f>
        <v>0</v>
      </c>
      <c r="Y41" s="337">
        <f>Y15</f>
        <v>0</v>
      </c>
      <c r="Z41" s="337">
        <f>Z15</f>
        <v>0</v>
      </c>
      <c r="AA41" s="337">
        <f>AA15</f>
        <v>0</v>
      </c>
      <c r="AB41" s="309"/>
      <c r="AC41" s="337">
        <f>AC15</f>
        <v>0</v>
      </c>
      <c r="AD41" s="404">
        <f>AD15</f>
        <v>0</v>
      </c>
      <c r="AE41" s="337">
        <f>AE15</f>
        <v>0</v>
      </c>
      <c r="AF41" s="337">
        <f>AF15</f>
        <v>0</v>
      </c>
      <c r="AG41" s="337">
        <f>AG15</f>
        <v>0</v>
      </c>
      <c r="AH41" s="337">
        <f>AH15</f>
        <v>0</v>
      </c>
      <c r="AI41" s="337">
        <f>AI15</f>
        <v>0</v>
      </c>
      <c r="AJ41" s="309"/>
      <c r="AK41" s="337">
        <f>AK15</f>
        <v>0</v>
      </c>
      <c r="AL41" s="404">
        <f>AL15</f>
        <v>0</v>
      </c>
      <c r="AM41" s="337">
        <f>AM15</f>
        <v>0</v>
      </c>
      <c r="AN41" s="337">
        <f>AN15</f>
        <v>0</v>
      </c>
      <c r="AO41" s="337">
        <f>AO15</f>
        <v>0</v>
      </c>
      <c r="AP41" s="337">
        <f>AP15</f>
        <v>0</v>
      </c>
      <c r="AQ41" s="337">
        <f>AQ15</f>
        <v>0</v>
      </c>
      <c r="AR41" s="309"/>
      <c r="AS41" s="337">
        <f>AS15</f>
        <v>0</v>
      </c>
      <c r="AT41" s="404">
        <f>AT15</f>
        <v>0</v>
      </c>
      <c r="AU41" s="337">
        <f>AU15</f>
        <v>0</v>
      </c>
      <c r="AV41" s="337">
        <f>AV15</f>
        <v>0</v>
      </c>
      <c r="AW41" s="337">
        <f>AW15</f>
        <v>0</v>
      </c>
      <c r="AX41" s="337">
        <f>AX15</f>
        <v>0</v>
      </c>
      <c r="AY41" s="337">
        <f>AY15</f>
        <v>0</v>
      </c>
      <c r="AZ41" s="309"/>
      <c r="BA41" s="337">
        <f>BA15</f>
        <v>0</v>
      </c>
      <c r="BB41" s="404">
        <f>BB15</f>
        <v>0</v>
      </c>
      <c r="BC41" s="337">
        <f>BC15</f>
        <v>0</v>
      </c>
      <c r="BD41" s="337">
        <f>BD15</f>
        <v>0</v>
      </c>
      <c r="BE41" s="337">
        <f>BE15</f>
        <v>0</v>
      </c>
      <c r="BF41" s="337">
        <f>BF15</f>
        <v>0</v>
      </c>
      <c r="BG41" s="337">
        <f>BG15</f>
        <v>0</v>
      </c>
      <c r="BH41" s="309"/>
    </row>
    <row r="42" spans="1:60" ht="58.5" x14ac:dyDescent="0.25">
      <c r="A42" s="201" t="s">
        <v>332</v>
      </c>
      <c r="B42" s="371" t="str">
        <f>'CCCD Monitoring Framework'!$C$153</f>
        <v>Youth are organized in groups</v>
      </c>
      <c r="C42" s="460" t="s">
        <v>768</v>
      </c>
      <c r="D42" s="465" t="str">
        <f>'CCCD Monitoring Framework'!$D$153</f>
        <v># of youth groups supported in the community</v>
      </c>
      <c r="E42" s="404">
        <f>E10</f>
        <v>0</v>
      </c>
      <c r="F42" s="404">
        <f>F10</f>
        <v>0</v>
      </c>
      <c r="G42" s="338"/>
      <c r="H42" s="338"/>
      <c r="I42" s="338"/>
      <c r="J42" s="338"/>
      <c r="K42" s="415"/>
      <c r="L42" s="309"/>
      <c r="M42" s="404">
        <f>M10</f>
        <v>0</v>
      </c>
      <c r="N42" s="404">
        <f>N10</f>
        <v>0</v>
      </c>
      <c r="O42" s="338"/>
      <c r="P42" s="338"/>
      <c r="Q42" s="338"/>
      <c r="R42" s="338"/>
      <c r="S42" s="415"/>
      <c r="T42" s="309"/>
      <c r="U42" s="404">
        <f>U10</f>
        <v>0</v>
      </c>
      <c r="V42" s="404">
        <f>V10</f>
        <v>0</v>
      </c>
      <c r="W42" s="338"/>
      <c r="X42" s="338"/>
      <c r="Y42" s="338"/>
      <c r="Z42" s="338"/>
      <c r="AA42" s="415"/>
      <c r="AB42" s="309"/>
      <c r="AC42" s="404">
        <f>AC10</f>
        <v>0</v>
      </c>
      <c r="AD42" s="404">
        <f>AD10</f>
        <v>0</v>
      </c>
      <c r="AE42" s="338"/>
      <c r="AF42" s="338"/>
      <c r="AG42" s="338"/>
      <c r="AH42" s="338"/>
      <c r="AI42" s="415"/>
      <c r="AJ42" s="309"/>
      <c r="AK42" s="404">
        <f>AK10</f>
        <v>0</v>
      </c>
      <c r="AL42" s="404">
        <f>AL10</f>
        <v>0</v>
      </c>
      <c r="AM42" s="338"/>
      <c r="AN42" s="338"/>
      <c r="AO42" s="338"/>
      <c r="AP42" s="338"/>
      <c r="AQ42" s="415"/>
      <c r="AR42" s="309"/>
      <c r="AS42" s="404">
        <f>AS10</f>
        <v>0</v>
      </c>
      <c r="AT42" s="404">
        <f>AT10</f>
        <v>0</v>
      </c>
      <c r="AU42" s="338"/>
      <c r="AV42" s="338"/>
      <c r="AW42" s="338"/>
      <c r="AX42" s="338"/>
      <c r="AY42" s="415"/>
      <c r="AZ42" s="309"/>
      <c r="BA42" s="337">
        <f>BA10</f>
        <v>0</v>
      </c>
      <c r="BB42" s="404">
        <f>BB10</f>
        <v>0</v>
      </c>
      <c r="BC42" s="338"/>
      <c r="BD42" s="338"/>
      <c r="BE42" s="338"/>
      <c r="BF42" s="338"/>
      <c r="BG42" s="415"/>
      <c r="BH42" s="309"/>
    </row>
    <row r="43" spans="1:60" ht="58.5" x14ac:dyDescent="0.25">
      <c r="A43" s="202" t="s">
        <v>332</v>
      </c>
      <c r="B43" s="203" t="str">
        <f>'CCCD Monitoring Framework'!$C$153</f>
        <v>Youth are organized in groups</v>
      </c>
      <c r="C43" s="464" t="s">
        <v>767</v>
      </c>
      <c r="D43" s="466" t="str">
        <f>'CCCD Monitoring Framework'!$D$154</f>
        <v># of youth group MEMBERS IN supported youth groups</v>
      </c>
      <c r="E43" s="337">
        <f>E11</f>
        <v>0</v>
      </c>
      <c r="F43" s="404">
        <f>F11</f>
        <v>0</v>
      </c>
      <c r="G43" s="337">
        <f>G11</f>
        <v>0</v>
      </c>
      <c r="H43" s="337">
        <f>H11</f>
        <v>0</v>
      </c>
      <c r="I43" s="337">
        <f>I11</f>
        <v>0</v>
      </c>
      <c r="J43" s="337">
        <f>J11</f>
        <v>0</v>
      </c>
      <c r="K43" s="337">
        <f>K11</f>
        <v>0</v>
      </c>
      <c r="L43" s="309"/>
      <c r="M43" s="337">
        <f>M11</f>
        <v>0</v>
      </c>
      <c r="N43" s="404">
        <f>N11</f>
        <v>0</v>
      </c>
      <c r="O43" s="337">
        <f>O11</f>
        <v>0</v>
      </c>
      <c r="P43" s="337">
        <f>P11</f>
        <v>0</v>
      </c>
      <c r="Q43" s="337">
        <f>Q11</f>
        <v>0</v>
      </c>
      <c r="R43" s="337">
        <f>R11</f>
        <v>0</v>
      </c>
      <c r="S43" s="337">
        <f>S11</f>
        <v>0</v>
      </c>
      <c r="T43" s="309"/>
      <c r="U43" s="337">
        <f>U11</f>
        <v>0</v>
      </c>
      <c r="V43" s="404">
        <f>V11</f>
        <v>0</v>
      </c>
      <c r="W43" s="337">
        <f>W11</f>
        <v>0</v>
      </c>
      <c r="X43" s="337">
        <f>X11</f>
        <v>0</v>
      </c>
      <c r="Y43" s="337">
        <f>Y11</f>
        <v>0</v>
      </c>
      <c r="Z43" s="337">
        <f>Z11</f>
        <v>0</v>
      </c>
      <c r="AA43" s="337">
        <f>AA11</f>
        <v>0</v>
      </c>
      <c r="AB43" s="309"/>
      <c r="AC43" s="337">
        <f>AC11</f>
        <v>0</v>
      </c>
      <c r="AD43" s="404">
        <f>AD11</f>
        <v>0</v>
      </c>
      <c r="AE43" s="337">
        <f>AE11</f>
        <v>0</v>
      </c>
      <c r="AF43" s="337">
        <f>AF11</f>
        <v>0</v>
      </c>
      <c r="AG43" s="337">
        <f>AG11</f>
        <v>0</v>
      </c>
      <c r="AH43" s="337">
        <f>AH11</f>
        <v>0</v>
      </c>
      <c r="AI43" s="337">
        <f>AI11</f>
        <v>0</v>
      </c>
      <c r="AJ43" s="309"/>
      <c r="AK43" s="337">
        <f>AK11</f>
        <v>0</v>
      </c>
      <c r="AL43" s="404">
        <f>AL11</f>
        <v>0</v>
      </c>
      <c r="AM43" s="337">
        <f>AM11</f>
        <v>0</v>
      </c>
      <c r="AN43" s="337">
        <f>AN11</f>
        <v>0</v>
      </c>
      <c r="AO43" s="337">
        <f>AO11</f>
        <v>0</v>
      </c>
      <c r="AP43" s="337">
        <f>AP11</f>
        <v>0</v>
      </c>
      <c r="AQ43" s="337">
        <f>AQ11</f>
        <v>0</v>
      </c>
      <c r="AR43" s="309"/>
      <c r="AS43" s="337">
        <f>AS11</f>
        <v>0</v>
      </c>
      <c r="AT43" s="404">
        <f>AT11</f>
        <v>0</v>
      </c>
      <c r="AU43" s="337">
        <f>AU11</f>
        <v>0</v>
      </c>
      <c r="AV43" s="337">
        <f>AV11</f>
        <v>0</v>
      </c>
      <c r="AW43" s="337">
        <f>AW11</f>
        <v>0</v>
      </c>
      <c r="AX43" s="337">
        <f>AX11</f>
        <v>0</v>
      </c>
      <c r="AY43" s="337">
        <f>AY11</f>
        <v>0</v>
      </c>
      <c r="AZ43" s="309"/>
      <c r="BA43" s="337">
        <f>BA11</f>
        <v>0</v>
      </c>
      <c r="BB43" s="404">
        <f>BB11</f>
        <v>0</v>
      </c>
      <c r="BC43" s="337">
        <f>BC11</f>
        <v>0</v>
      </c>
      <c r="BD43" s="337">
        <f>BD11</f>
        <v>0</v>
      </c>
      <c r="BE43" s="337">
        <f>BE11</f>
        <v>0</v>
      </c>
      <c r="BF43" s="337">
        <f>BF11</f>
        <v>0</v>
      </c>
      <c r="BG43" s="337">
        <f>BG11</f>
        <v>0</v>
      </c>
      <c r="BH43" s="309"/>
    </row>
    <row r="44" spans="1:60" x14ac:dyDescent="0.55000000000000004">
      <c r="B44" s="372"/>
      <c r="L44" s="309"/>
      <c r="T44" s="309"/>
      <c r="AB44" s="309"/>
      <c r="AJ44" s="309"/>
      <c r="AR44" s="309"/>
      <c r="AZ44" s="309"/>
      <c r="BH44" s="309"/>
    </row>
    <row r="45" spans="1:60" x14ac:dyDescent="0.55000000000000004">
      <c r="A45" s="546" t="s">
        <v>333</v>
      </c>
      <c r="B45" s="547"/>
      <c r="C45" s="462"/>
      <c r="L45" s="309"/>
      <c r="T45" s="309"/>
      <c r="AB45" s="309"/>
      <c r="AJ45" s="309"/>
      <c r="AR45" s="309"/>
      <c r="AZ45" s="309"/>
      <c r="BH45" s="309"/>
    </row>
    <row r="46" spans="1:60" x14ac:dyDescent="0.25">
      <c r="A46" s="506"/>
      <c r="B46" s="507"/>
      <c r="C46" s="508"/>
      <c r="D46" s="509"/>
      <c r="E46" s="310"/>
      <c r="F46" s="403">
        <f>G46+H46</f>
        <v>0</v>
      </c>
      <c r="G46" s="310"/>
      <c r="H46" s="310"/>
      <c r="I46" s="336">
        <f>J46+K46</f>
        <v>0</v>
      </c>
      <c r="J46" s="336"/>
      <c r="K46" s="336"/>
      <c r="L46" s="510"/>
      <c r="M46" s="310"/>
      <c r="N46" s="403">
        <f>O46+P46</f>
        <v>0</v>
      </c>
      <c r="O46" s="310"/>
      <c r="P46" s="310"/>
      <c r="Q46" s="336">
        <f>R46+S46</f>
        <v>0</v>
      </c>
      <c r="R46" s="336"/>
      <c r="S46" s="336"/>
      <c r="T46" s="510"/>
      <c r="U46" s="310"/>
      <c r="V46" s="403">
        <f>W46+X46</f>
        <v>0</v>
      </c>
      <c r="W46" s="310"/>
      <c r="X46" s="310"/>
      <c r="Y46" s="336">
        <f>Z46+AA46</f>
        <v>0</v>
      </c>
      <c r="Z46" s="336"/>
      <c r="AA46" s="336"/>
      <c r="AB46" s="510"/>
      <c r="AC46" s="310"/>
      <c r="AD46" s="403">
        <f>AE46+AF46</f>
        <v>0</v>
      </c>
      <c r="AE46" s="310"/>
      <c r="AF46" s="310"/>
      <c r="AG46" s="336">
        <f>AH46+AI46</f>
        <v>0</v>
      </c>
      <c r="AH46" s="336"/>
      <c r="AI46" s="336"/>
      <c r="AJ46" s="510"/>
      <c r="AK46" s="310"/>
      <c r="AL46" s="403">
        <f>AM46+AN46</f>
        <v>0</v>
      </c>
      <c r="AM46" s="310"/>
      <c r="AN46" s="310"/>
      <c r="AO46" s="336">
        <f>AP46+AQ46</f>
        <v>0</v>
      </c>
      <c r="AP46" s="336"/>
      <c r="AQ46" s="336"/>
      <c r="AR46" s="510"/>
      <c r="AS46" s="310"/>
      <c r="AT46" s="403">
        <f>AU46+AV46</f>
        <v>0</v>
      </c>
      <c r="AU46" s="310"/>
      <c r="AV46" s="310"/>
      <c r="AW46" s="336">
        <f>AX46+AY46</f>
        <v>0</v>
      </c>
      <c r="AX46" s="336"/>
      <c r="AY46" s="336"/>
      <c r="AZ46" s="510"/>
      <c r="BA46" s="310"/>
      <c r="BB46" s="403">
        <f>BC46+BD46</f>
        <v>0</v>
      </c>
      <c r="BC46" s="310"/>
      <c r="BD46" s="310"/>
      <c r="BE46" s="336">
        <f>BF46+BG46</f>
        <v>0</v>
      </c>
      <c r="BF46" s="336"/>
      <c r="BG46" s="336"/>
      <c r="BH46" s="309"/>
    </row>
    <row r="47" spans="1:60" x14ac:dyDescent="0.25">
      <c r="A47" s="506"/>
      <c r="B47" s="507"/>
      <c r="C47" s="508"/>
      <c r="D47" s="509"/>
      <c r="E47" s="310"/>
      <c r="F47" s="403">
        <f>G47+H47</f>
        <v>0</v>
      </c>
      <c r="G47" s="310"/>
      <c r="H47" s="310"/>
      <c r="I47" s="336">
        <f>J47+K47</f>
        <v>0</v>
      </c>
      <c r="J47" s="336"/>
      <c r="K47" s="336"/>
      <c r="L47" s="510"/>
      <c r="M47" s="310"/>
      <c r="N47" s="403">
        <f>O47+P47</f>
        <v>0</v>
      </c>
      <c r="O47" s="310"/>
      <c r="P47" s="310"/>
      <c r="Q47" s="336">
        <f>R47+S47</f>
        <v>0</v>
      </c>
      <c r="R47" s="336"/>
      <c r="S47" s="336"/>
      <c r="T47" s="510"/>
      <c r="U47" s="310"/>
      <c r="V47" s="403">
        <f>W47+X47</f>
        <v>0</v>
      </c>
      <c r="W47" s="310"/>
      <c r="X47" s="310"/>
      <c r="Y47" s="336">
        <f>Z47+AA47</f>
        <v>0</v>
      </c>
      <c r="Z47" s="336"/>
      <c r="AA47" s="336"/>
      <c r="AB47" s="510"/>
      <c r="AC47" s="310"/>
      <c r="AD47" s="403">
        <f>AE47+AF47</f>
        <v>0</v>
      </c>
      <c r="AE47" s="310"/>
      <c r="AF47" s="310"/>
      <c r="AG47" s="336">
        <f>AH47+AI47</f>
        <v>0</v>
      </c>
      <c r="AH47" s="336"/>
      <c r="AI47" s="336"/>
      <c r="AJ47" s="510"/>
      <c r="AK47" s="310"/>
      <c r="AL47" s="403">
        <f>AM47+AN47</f>
        <v>0</v>
      </c>
      <c r="AM47" s="310"/>
      <c r="AN47" s="310"/>
      <c r="AO47" s="336">
        <f>AP47+AQ47</f>
        <v>0</v>
      </c>
      <c r="AP47" s="336"/>
      <c r="AQ47" s="336"/>
      <c r="AR47" s="510"/>
      <c r="AS47" s="310"/>
      <c r="AT47" s="403">
        <f>AU47+AV47</f>
        <v>0</v>
      </c>
      <c r="AU47" s="310"/>
      <c r="AV47" s="310"/>
      <c r="AW47" s="336">
        <f>AX47+AY47</f>
        <v>0</v>
      </c>
      <c r="AX47" s="336"/>
      <c r="AY47" s="336"/>
      <c r="AZ47" s="510"/>
      <c r="BA47" s="310"/>
      <c r="BB47" s="403">
        <f>BC47+BD47</f>
        <v>0</v>
      </c>
      <c r="BC47" s="310"/>
      <c r="BD47" s="310"/>
      <c r="BE47" s="336">
        <f>BF47+BG47</f>
        <v>0</v>
      </c>
      <c r="BF47" s="336"/>
      <c r="BG47" s="336"/>
      <c r="BH47" s="309"/>
    </row>
    <row r="48" spans="1:60" x14ac:dyDescent="0.25">
      <c r="A48" s="506"/>
      <c r="B48" s="507"/>
      <c r="C48" s="508"/>
      <c r="D48" s="509"/>
      <c r="E48" s="310"/>
      <c r="F48" s="403">
        <f>G48+H48</f>
        <v>0</v>
      </c>
      <c r="G48" s="310"/>
      <c r="H48" s="310"/>
      <c r="I48" s="336">
        <f>J48+K48</f>
        <v>0</v>
      </c>
      <c r="J48" s="336"/>
      <c r="K48" s="336"/>
      <c r="L48" s="510"/>
      <c r="M48" s="310"/>
      <c r="N48" s="403">
        <f>O48+P48</f>
        <v>0</v>
      </c>
      <c r="O48" s="310"/>
      <c r="P48" s="310"/>
      <c r="Q48" s="336">
        <f>R48+S48</f>
        <v>0</v>
      </c>
      <c r="R48" s="336"/>
      <c r="S48" s="336"/>
      <c r="T48" s="510"/>
      <c r="U48" s="310"/>
      <c r="V48" s="403">
        <f>W48+X48</f>
        <v>0</v>
      </c>
      <c r="W48" s="310"/>
      <c r="X48" s="310"/>
      <c r="Y48" s="336">
        <f>Z48+AA48</f>
        <v>0</v>
      </c>
      <c r="Z48" s="336"/>
      <c r="AA48" s="336"/>
      <c r="AB48" s="510"/>
      <c r="AC48" s="310"/>
      <c r="AD48" s="403">
        <f>AE48+AF48</f>
        <v>0</v>
      </c>
      <c r="AE48" s="310"/>
      <c r="AF48" s="310"/>
      <c r="AG48" s="336">
        <f>AH48+AI48</f>
        <v>0</v>
      </c>
      <c r="AH48" s="336"/>
      <c r="AI48" s="336"/>
      <c r="AJ48" s="510"/>
      <c r="AK48" s="310"/>
      <c r="AL48" s="403">
        <f>AM48+AN48</f>
        <v>0</v>
      </c>
      <c r="AM48" s="310"/>
      <c r="AN48" s="310"/>
      <c r="AO48" s="336">
        <f>AP48+AQ48</f>
        <v>0</v>
      </c>
      <c r="AP48" s="336"/>
      <c r="AQ48" s="336"/>
      <c r="AR48" s="510"/>
      <c r="AS48" s="310"/>
      <c r="AT48" s="403">
        <f>AU48+AV48</f>
        <v>0</v>
      </c>
      <c r="AU48" s="310"/>
      <c r="AV48" s="310"/>
      <c r="AW48" s="336">
        <f>AX48+AY48</f>
        <v>0</v>
      </c>
      <c r="AX48" s="336"/>
      <c r="AY48" s="336"/>
      <c r="AZ48" s="510"/>
      <c r="BA48" s="310"/>
      <c r="BB48" s="403">
        <f>BC48+BD48</f>
        <v>0</v>
      </c>
      <c r="BC48" s="310"/>
      <c r="BD48" s="310"/>
      <c r="BE48" s="336">
        <f>BF48+BG48</f>
        <v>0</v>
      </c>
      <c r="BF48" s="336"/>
      <c r="BG48" s="336"/>
      <c r="BH48" s="309"/>
    </row>
    <row r="49" spans="1:60" x14ac:dyDescent="0.25">
      <c r="A49" s="506"/>
      <c r="B49" s="507"/>
      <c r="C49" s="508"/>
      <c r="D49" s="509"/>
      <c r="E49" s="310"/>
      <c r="F49" s="403">
        <f>G49+H49</f>
        <v>0</v>
      </c>
      <c r="G49" s="310"/>
      <c r="H49" s="310"/>
      <c r="I49" s="336">
        <f>J49+K49</f>
        <v>0</v>
      </c>
      <c r="J49" s="336"/>
      <c r="K49" s="336"/>
      <c r="L49" s="510"/>
      <c r="M49" s="310"/>
      <c r="N49" s="403">
        <f>O49+P49</f>
        <v>0</v>
      </c>
      <c r="O49" s="310"/>
      <c r="P49" s="310"/>
      <c r="Q49" s="336">
        <f>R49+S49</f>
        <v>0</v>
      </c>
      <c r="R49" s="336"/>
      <c r="S49" s="336"/>
      <c r="T49" s="510"/>
      <c r="U49" s="310"/>
      <c r="V49" s="403">
        <f>W49+X49</f>
        <v>0</v>
      </c>
      <c r="W49" s="310"/>
      <c r="X49" s="310"/>
      <c r="Y49" s="336">
        <f>Z49+AA49</f>
        <v>0</v>
      </c>
      <c r="Z49" s="336"/>
      <c r="AA49" s="336"/>
      <c r="AB49" s="510"/>
      <c r="AC49" s="310"/>
      <c r="AD49" s="403">
        <f>AE49+AF49</f>
        <v>0</v>
      </c>
      <c r="AE49" s="310"/>
      <c r="AF49" s="310"/>
      <c r="AG49" s="336">
        <f>AH49+AI49</f>
        <v>0</v>
      </c>
      <c r="AH49" s="336"/>
      <c r="AI49" s="336"/>
      <c r="AJ49" s="510"/>
      <c r="AK49" s="310"/>
      <c r="AL49" s="403">
        <f>AM49+AN49</f>
        <v>0</v>
      </c>
      <c r="AM49" s="310"/>
      <c r="AN49" s="310"/>
      <c r="AO49" s="336">
        <f>AP49+AQ49</f>
        <v>0</v>
      </c>
      <c r="AP49" s="336"/>
      <c r="AQ49" s="336"/>
      <c r="AR49" s="510"/>
      <c r="AS49" s="310"/>
      <c r="AT49" s="403">
        <f>AU49+AV49</f>
        <v>0</v>
      </c>
      <c r="AU49" s="310"/>
      <c r="AV49" s="310"/>
      <c r="AW49" s="336">
        <f>AX49+AY49</f>
        <v>0</v>
      </c>
      <c r="AX49" s="336"/>
      <c r="AY49" s="336"/>
      <c r="AZ49" s="510"/>
      <c r="BA49" s="310"/>
      <c r="BB49" s="403">
        <f>BC49+BD49</f>
        <v>0</v>
      </c>
      <c r="BC49" s="310"/>
      <c r="BD49" s="310"/>
      <c r="BE49" s="336">
        <f>BF49+BG49</f>
        <v>0</v>
      </c>
      <c r="BF49" s="336"/>
      <c r="BG49" s="336"/>
      <c r="BH49" s="309"/>
    </row>
    <row r="50" spans="1:60" x14ac:dyDescent="0.25">
      <c r="A50" s="506"/>
      <c r="B50" s="507"/>
      <c r="C50" s="508"/>
      <c r="D50" s="509"/>
      <c r="E50" s="310"/>
      <c r="F50" s="403">
        <f>G50+H50</f>
        <v>0</v>
      </c>
      <c r="G50" s="310"/>
      <c r="H50" s="310"/>
      <c r="I50" s="336">
        <f>J50+K50</f>
        <v>0</v>
      </c>
      <c r="J50" s="336"/>
      <c r="K50" s="336"/>
      <c r="L50" s="510"/>
      <c r="M50" s="310"/>
      <c r="N50" s="403">
        <f>O50+P50</f>
        <v>0</v>
      </c>
      <c r="O50" s="310"/>
      <c r="P50" s="310"/>
      <c r="Q50" s="336">
        <f>R50+S50</f>
        <v>0</v>
      </c>
      <c r="R50" s="336"/>
      <c r="S50" s="336"/>
      <c r="T50" s="510"/>
      <c r="U50" s="310"/>
      <c r="V50" s="403">
        <f>W50+X50</f>
        <v>0</v>
      </c>
      <c r="W50" s="310"/>
      <c r="X50" s="310"/>
      <c r="Y50" s="336">
        <f>Z50+AA50</f>
        <v>0</v>
      </c>
      <c r="Z50" s="336"/>
      <c r="AA50" s="336"/>
      <c r="AB50" s="510"/>
      <c r="AC50" s="310"/>
      <c r="AD50" s="403">
        <f>AE50+AF50</f>
        <v>0</v>
      </c>
      <c r="AE50" s="310"/>
      <c r="AF50" s="310"/>
      <c r="AG50" s="336">
        <f>AH50+AI50</f>
        <v>0</v>
      </c>
      <c r="AH50" s="336"/>
      <c r="AI50" s="336"/>
      <c r="AJ50" s="510"/>
      <c r="AK50" s="310"/>
      <c r="AL50" s="403">
        <f>AM50+AN50</f>
        <v>0</v>
      </c>
      <c r="AM50" s="310"/>
      <c r="AN50" s="310"/>
      <c r="AO50" s="336">
        <f>AP50+AQ50</f>
        <v>0</v>
      </c>
      <c r="AP50" s="336"/>
      <c r="AQ50" s="336"/>
      <c r="AR50" s="510"/>
      <c r="AS50" s="310"/>
      <c r="AT50" s="403">
        <f>AU50+AV50</f>
        <v>0</v>
      </c>
      <c r="AU50" s="310"/>
      <c r="AV50" s="310"/>
      <c r="AW50" s="336">
        <f>AX50+AY50</f>
        <v>0</v>
      </c>
      <c r="AX50" s="336"/>
      <c r="AY50" s="336"/>
      <c r="AZ50" s="510"/>
      <c r="BA50" s="310"/>
      <c r="BB50" s="403">
        <f>BC50+BD50</f>
        <v>0</v>
      </c>
      <c r="BC50" s="310"/>
      <c r="BD50" s="310"/>
      <c r="BE50" s="336">
        <f>BF50+BG50</f>
        <v>0</v>
      </c>
      <c r="BF50" s="336"/>
      <c r="BG50" s="336"/>
      <c r="BH50" s="309"/>
    </row>
    <row r="51" spans="1:60" x14ac:dyDescent="0.55000000000000004">
      <c r="B51" s="372"/>
    </row>
    <row r="52" spans="1:60" x14ac:dyDescent="0.55000000000000004">
      <c r="B52" s="372"/>
    </row>
    <row r="53" spans="1:60" x14ac:dyDescent="0.55000000000000004">
      <c r="B53" s="372"/>
    </row>
    <row r="54" spans="1:60" x14ac:dyDescent="0.55000000000000004">
      <c r="B54" s="372"/>
    </row>
    <row r="55" spans="1:60" x14ac:dyDescent="0.55000000000000004">
      <c r="B55" s="372"/>
    </row>
    <row r="56" spans="1:60" x14ac:dyDescent="0.55000000000000004">
      <c r="B56" s="372"/>
    </row>
    <row r="57" spans="1:60" x14ac:dyDescent="0.55000000000000004">
      <c r="B57" s="372"/>
    </row>
    <row r="58" spans="1:60" x14ac:dyDescent="0.55000000000000004">
      <c r="B58" s="372"/>
    </row>
    <row r="59" spans="1:60" x14ac:dyDescent="0.55000000000000004">
      <c r="B59" s="372"/>
    </row>
    <row r="60" spans="1:60" x14ac:dyDescent="0.55000000000000004">
      <c r="B60" s="372"/>
    </row>
    <row r="61" spans="1:60" x14ac:dyDescent="0.55000000000000004">
      <c r="B61" s="372"/>
    </row>
    <row r="62" spans="1:60" x14ac:dyDescent="0.55000000000000004">
      <c r="B62" s="372"/>
    </row>
    <row r="63" spans="1:60" x14ac:dyDescent="0.55000000000000004">
      <c r="B63" s="372"/>
    </row>
    <row r="64" spans="1:60" x14ac:dyDescent="0.55000000000000004">
      <c r="B64" s="372"/>
    </row>
    <row r="65" spans="2:2" x14ac:dyDescent="0.55000000000000004">
      <c r="B65" s="372"/>
    </row>
    <row r="66" spans="2:2" x14ac:dyDescent="0.55000000000000004">
      <c r="B66" s="372"/>
    </row>
    <row r="67" spans="2:2" x14ac:dyDescent="0.55000000000000004">
      <c r="B67" s="372"/>
    </row>
    <row r="68" spans="2:2" x14ac:dyDescent="0.55000000000000004">
      <c r="B68" s="372"/>
    </row>
    <row r="69" spans="2:2" x14ac:dyDescent="0.55000000000000004">
      <c r="B69" s="372"/>
    </row>
    <row r="70" spans="2:2" x14ac:dyDescent="0.55000000000000004">
      <c r="B70" s="372"/>
    </row>
    <row r="71" spans="2:2" x14ac:dyDescent="0.55000000000000004">
      <c r="B71" s="372"/>
    </row>
    <row r="72" spans="2:2" x14ac:dyDescent="0.55000000000000004">
      <c r="B72" s="372"/>
    </row>
    <row r="73" spans="2:2" x14ac:dyDescent="0.55000000000000004">
      <c r="B73" s="372"/>
    </row>
    <row r="74" spans="2:2" x14ac:dyDescent="0.55000000000000004">
      <c r="B74" s="372"/>
    </row>
    <row r="75" spans="2:2" x14ac:dyDescent="0.55000000000000004">
      <c r="B75" s="372"/>
    </row>
    <row r="76" spans="2:2" x14ac:dyDescent="0.55000000000000004">
      <c r="B76" s="372"/>
    </row>
    <row r="77" spans="2:2" x14ac:dyDescent="0.55000000000000004">
      <c r="B77" s="372"/>
    </row>
    <row r="78" spans="2:2" x14ac:dyDescent="0.55000000000000004">
      <c r="B78" s="372"/>
    </row>
    <row r="79" spans="2:2" x14ac:dyDescent="0.55000000000000004">
      <c r="B79" s="372"/>
    </row>
    <row r="80" spans="2:2" x14ac:dyDescent="0.55000000000000004">
      <c r="B80" s="372"/>
    </row>
    <row r="81" spans="2:2" x14ac:dyDescent="0.55000000000000004">
      <c r="B81" s="372"/>
    </row>
    <row r="82" spans="2:2" x14ac:dyDescent="0.55000000000000004">
      <c r="B82" s="372"/>
    </row>
    <row r="83" spans="2:2" x14ac:dyDescent="0.55000000000000004">
      <c r="B83" s="372"/>
    </row>
    <row r="84" spans="2:2" x14ac:dyDescent="0.55000000000000004">
      <c r="B84" s="372"/>
    </row>
    <row r="85" spans="2:2" x14ac:dyDescent="0.55000000000000004">
      <c r="B85" s="372"/>
    </row>
    <row r="86" spans="2:2" x14ac:dyDescent="0.55000000000000004">
      <c r="B86" s="372"/>
    </row>
    <row r="87" spans="2:2" x14ac:dyDescent="0.55000000000000004">
      <c r="B87" s="372"/>
    </row>
    <row r="88" spans="2:2" x14ac:dyDescent="0.55000000000000004">
      <c r="B88" s="372"/>
    </row>
    <row r="89" spans="2:2" x14ac:dyDescent="0.55000000000000004">
      <c r="B89" s="372"/>
    </row>
    <row r="90" spans="2:2" x14ac:dyDescent="0.55000000000000004">
      <c r="B90" s="372"/>
    </row>
    <row r="91" spans="2:2" x14ac:dyDescent="0.55000000000000004">
      <c r="B91" s="372"/>
    </row>
    <row r="92" spans="2:2" x14ac:dyDescent="0.55000000000000004">
      <c r="B92" s="372"/>
    </row>
    <row r="93" spans="2:2" x14ac:dyDescent="0.55000000000000004">
      <c r="B93" s="372"/>
    </row>
    <row r="94" spans="2:2" x14ac:dyDescent="0.55000000000000004">
      <c r="B94" s="372"/>
    </row>
    <row r="95" spans="2:2" x14ac:dyDescent="0.55000000000000004">
      <c r="B95" s="372"/>
    </row>
    <row r="96" spans="2:2" x14ac:dyDescent="0.55000000000000004">
      <c r="B96" s="372"/>
    </row>
    <row r="97" spans="2:2" x14ac:dyDescent="0.55000000000000004">
      <c r="B97" s="372"/>
    </row>
    <row r="98" spans="2:2" x14ac:dyDescent="0.55000000000000004">
      <c r="B98" s="372"/>
    </row>
    <row r="99" spans="2:2" x14ac:dyDescent="0.55000000000000004">
      <c r="B99" s="372"/>
    </row>
    <row r="100" spans="2:2" x14ac:dyDescent="0.55000000000000004">
      <c r="B100" s="372"/>
    </row>
    <row r="101" spans="2:2" x14ac:dyDescent="0.55000000000000004">
      <c r="B101" s="372"/>
    </row>
    <row r="102" spans="2:2" x14ac:dyDescent="0.55000000000000004">
      <c r="B102" s="372"/>
    </row>
    <row r="103" spans="2:2" x14ac:dyDescent="0.55000000000000004">
      <c r="B103" s="372"/>
    </row>
    <row r="104" spans="2:2" x14ac:dyDescent="0.55000000000000004">
      <c r="B104" s="372"/>
    </row>
    <row r="105" spans="2:2" x14ac:dyDescent="0.55000000000000004">
      <c r="B105" s="372"/>
    </row>
    <row r="106" spans="2:2" x14ac:dyDescent="0.55000000000000004">
      <c r="B106" s="372"/>
    </row>
    <row r="107" spans="2:2" x14ac:dyDescent="0.55000000000000004">
      <c r="B107" s="372"/>
    </row>
    <row r="108" spans="2:2" x14ac:dyDescent="0.55000000000000004">
      <c r="B108" s="372"/>
    </row>
    <row r="109" spans="2:2" x14ac:dyDescent="0.55000000000000004">
      <c r="B109" s="372"/>
    </row>
    <row r="110" spans="2:2" x14ac:dyDescent="0.55000000000000004">
      <c r="B110" s="372"/>
    </row>
    <row r="111" spans="2:2" x14ac:dyDescent="0.55000000000000004">
      <c r="B111" s="372"/>
    </row>
    <row r="112" spans="2:2" x14ac:dyDescent="0.55000000000000004">
      <c r="B112" s="372"/>
    </row>
    <row r="113" spans="2:2" x14ac:dyDescent="0.55000000000000004">
      <c r="B113" s="372"/>
    </row>
    <row r="114" spans="2:2" x14ac:dyDescent="0.55000000000000004">
      <c r="B114" s="372"/>
    </row>
    <row r="115" spans="2:2" x14ac:dyDescent="0.55000000000000004">
      <c r="B115" s="372"/>
    </row>
    <row r="116" spans="2:2" x14ac:dyDescent="0.55000000000000004">
      <c r="B116" s="372"/>
    </row>
    <row r="117" spans="2:2" x14ac:dyDescent="0.55000000000000004">
      <c r="B117" s="372"/>
    </row>
    <row r="118" spans="2:2" x14ac:dyDescent="0.55000000000000004">
      <c r="B118" s="372"/>
    </row>
    <row r="119" spans="2:2" x14ac:dyDescent="0.55000000000000004">
      <c r="B119" s="372"/>
    </row>
    <row r="120" spans="2:2" x14ac:dyDescent="0.55000000000000004">
      <c r="B120" s="372"/>
    </row>
    <row r="121" spans="2:2" x14ac:dyDescent="0.55000000000000004">
      <c r="B121" s="372"/>
    </row>
    <row r="122" spans="2:2" x14ac:dyDescent="0.55000000000000004">
      <c r="B122" s="372"/>
    </row>
    <row r="123" spans="2:2" x14ac:dyDescent="0.55000000000000004">
      <c r="B123" s="372"/>
    </row>
    <row r="124" spans="2:2" x14ac:dyDescent="0.55000000000000004">
      <c r="B124" s="372"/>
    </row>
    <row r="125" spans="2:2" x14ac:dyDescent="0.55000000000000004">
      <c r="B125" s="372"/>
    </row>
    <row r="126" spans="2:2" x14ac:dyDescent="0.55000000000000004">
      <c r="B126" s="372"/>
    </row>
    <row r="127" spans="2:2" x14ac:dyDescent="0.55000000000000004">
      <c r="B127" s="372"/>
    </row>
    <row r="128" spans="2:2" x14ac:dyDescent="0.55000000000000004">
      <c r="B128" s="372"/>
    </row>
    <row r="129" spans="2:2" x14ac:dyDescent="0.55000000000000004">
      <c r="B129" s="372"/>
    </row>
    <row r="130" spans="2:2" x14ac:dyDescent="0.55000000000000004">
      <c r="B130" s="372"/>
    </row>
    <row r="131" spans="2:2" x14ac:dyDescent="0.55000000000000004">
      <c r="B131" s="372"/>
    </row>
    <row r="132" spans="2:2" x14ac:dyDescent="0.55000000000000004">
      <c r="B132" s="372"/>
    </row>
    <row r="133" spans="2:2" x14ac:dyDescent="0.55000000000000004">
      <c r="B133" s="372"/>
    </row>
    <row r="134" spans="2:2" x14ac:dyDescent="0.55000000000000004">
      <c r="B134" s="372"/>
    </row>
    <row r="135" spans="2:2" x14ac:dyDescent="0.55000000000000004">
      <c r="B135" s="372"/>
    </row>
    <row r="136" spans="2:2" x14ac:dyDescent="0.55000000000000004">
      <c r="B136" s="372"/>
    </row>
    <row r="137" spans="2:2" x14ac:dyDescent="0.55000000000000004">
      <c r="B137" s="372"/>
    </row>
    <row r="138" spans="2:2" x14ac:dyDescent="0.55000000000000004">
      <c r="B138" s="372"/>
    </row>
    <row r="139" spans="2:2" x14ac:dyDescent="0.55000000000000004">
      <c r="B139" s="372"/>
    </row>
    <row r="140" spans="2:2" x14ac:dyDescent="0.55000000000000004">
      <c r="B140" s="372"/>
    </row>
    <row r="141" spans="2:2" x14ac:dyDescent="0.55000000000000004">
      <c r="B141" s="372"/>
    </row>
    <row r="142" spans="2:2" x14ac:dyDescent="0.55000000000000004">
      <c r="B142" s="372"/>
    </row>
    <row r="143" spans="2:2" x14ac:dyDescent="0.55000000000000004">
      <c r="B143" s="372"/>
    </row>
    <row r="144" spans="2:2" x14ac:dyDescent="0.55000000000000004">
      <c r="B144" s="372"/>
    </row>
    <row r="145" spans="2:2" x14ac:dyDescent="0.55000000000000004">
      <c r="B145" s="372"/>
    </row>
    <row r="146" spans="2:2" x14ac:dyDescent="0.55000000000000004">
      <c r="B146" s="372"/>
    </row>
    <row r="147" spans="2:2" x14ac:dyDescent="0.55000000000000004">
      <c r="B147" s="372"/>
    </row>
    <row r="148" spans="2:2" x14ac:dyDescent="0.55000000000000004">
      <c r="B148" s="372"/>
    </row>
    <row r="149" spans="2:2" x14ac:dyDescent="0.55000000000000004">
      <c r="B149" s="372"/>
    </row>
    <row r="150" spans="2:2" x14ac:dyDescent="0.55000000000000004">
      <c r="B150" s="372"/>
    </row>
    <row r="151" spans="2:2" x14ac:dyDescent="0.55000000000000004">
      <c r="B151" s="372"/>
    </row>
    <row r="152" spans="2:2" x14ac:dyDescent="0.55000000000000004">
      <c r="B152" s="372"/>
    </row>
    <row r="153" spans="2:2" x14ac:dyDescent="0.55000000000000004">
      <c r="B153" s="372"/>
    </row>
    <row r="154" spans="2:2" x14ac:dyDescent="0.55000000000000004">
      <c r="B154" s="372"/>
    </row>
    <row r="155" spans="2:2" x14ac:dyDescent="0.55000000000000004">
      <c r="B155" s="372"/>
    </row>
    <row r="156" spans="2:2" x14ac:dyDescent="0.55000000000000004">
      <c r="B156" s="372"/>
    </row>
    <row r="157" spans="2:2" x14ac:dyDescent="0.55000000000000004">
      <c r="B157" s="372"/>
    </row>
    <row r="158" spans="2:2" x14ac:dyDescent="0.55000000000000004">
      <c r="B158" s="372"/>
    </row>
    <row r="159" spans="2:2" x14ac:dyDescent="0.55000000000000004">
      <c r="B159" s="372"/>
    </row>
    <row r="160" spans="2:2" x14ac:dyDescent="0.55000000000000004">
      <c r="B160" s="372"/>
    </row>
    <row r="161" spans="2:4" x14ac:dyDescent="0.55000000000000004">
      <c r="B161" s="372"/>
    </row>
    <row r="162" spans="2:4" x14ac:dyDescent="0.55000000000000004">
      <c r="B162" s="372"/>
    </row>
    <row r="163" spans="2:4" x14ac:dyDescent="0.55000000000000004">
      <c r="B163" s="372"/>
    </row>
    <row r="164" spans="2:4" x14ac:dyDescent="0.55000000000000004">
      <c r="B164" s="373"/>
      <c r="C164" s="463"/>
      <c r="D164" s="374"/>
    </row>
  </sheetData>
  <sheetProtection sheet="1" objects="1" scenarios="1"/>
  <protectedRanges>
    <protectedRange sqref="AC2:AI2 BA2:BG2 AS2:AY2 AK2:AQ2 U2:AA2 M2:S2 E2:K2" name="Bereik1"/>
    <protectedRange sqref="AE32:AI32 AE12:AI12 AE10:AI10 AE8:AI8 AE25:AI30 AE16:AI16 AE14:AI14 AE40:AI40 AE42:AI42 AE34:AI36 BC32:BG32 BC12:BG12 BC10:BG10 BC8:BG8 BC25:BG30 BC16:BG16 BC14:BG14 BC40:BG40 BC42:BG42 BC34:BG36 AU32:AY32 AU12:AY12 AU10:AY10 AU8:AY8 AU25:AY30 AU16:AY16 AU14:AY14 AU40:AY40 AU42:AY42 AU34:AY36 AM32:AQ32 AM12:AQ12 AM10:AQ10 AM8:AQ8 AM25:AQ30 AM16:AQ16 AM14:AQ14 AM40:AQ40 AM42:AQ42 AM34:AQ36 W32:AA32 W12:AA12 W10:AA10 W8:AA8 W25:AA30 W16:AA16 W14:AA14 W40:AA40 W42:AA42 W34:AA36 O32:S32 O12:S12 O10:S10 O8:S8 O25:S30 O16:S16 O14:S14 O40:S40 O42:S42 O34:S36 G34:K36 G32:K32 G12:K12 G10:K10 G8:K8 G25:K30 G16:K16 G14:K14 G40:K40 G42:K42 G18:K18 O18:S18 W18:AA18 AE18:AI18 AM18:AQ18 AU18:AY18 BC18:BG18" name="Bereik1_1"/>
  </protectedRanges>
  <mergeCells count="8">
    <mergeCell ref="BA1:BG1"/>
    <mergeCell ref="A45:B45"/>
    <mergeCell ref="M1:S1"/>
    <mergeCell ref="E1:K1"/>
    <mergeCell ref="AS1:AY1"/>
    <mergeCell ref="AK1:AQ1"/>
    <mergeCell ref="AC1:AI1"/>
    <mergeCell ref="U1:AA1"/>
  </mergeCells>
  <dataValidations count="11">
    <dataValidation allowBlank="1" showInputMessage="1" showErrorMessage="1" prompt="Regular farmer groups (not PIP goups)" sqref="D16:D17" xr:uid="{0E14542A-AE4E-4A4A-845A-A2F94C8952AA}"/>
    <dataValidation allowBlank="1" showInputMessage="1" showErrorMessage="1" prompt="This indicator is used for specific PIP groups only" sqref="D18 D21:D24" xr:uid="{E30768F0-86F4-4758-BC1F-9C0CB78EA390}"/>
    <dataValidation allowBlank="1" showInputMessage="1" showErrorMessage="1" prompt="ECD Centres completely built with the help a Help a Child (built from scratch)" sqref="D34" xr:uid="{6BD64A91-018A-4F81-BF2B-DD44E0FA4F7B}"/>
    <dataValidation allowBlank="1" showInputMessage="1" showErrorMessage="1" prompt="ECD centers that were there already, but were supported with additional construction e.g. new roof, new lavatories, etc." sqref="D35" xr:uid="{0EB5806C-E0BB-4C14-8C95-DC5F39803146}"/>
    <dataValidation allowBlank="1" showInputMessage="1" showErrorMessage="1" prompt="This is the total number of ECDC supported in the project by any means, including ECDC built, improved and trained. _x000a_E.g. ECD center X was built in year 1 and was supported with training in year 1, this number is added to indicator 1.1 AND 1.3." sqref="D36" xr:uid="{F4E34D63-BEF6-44FB-B093-ED3BF58CBC68}"/>
    <dataValidation allowBlank="1" showInputMessage="1" showErrorMessage="1" prompt="If the same child is reached through an ECDC and children group, the child is counted as 1, to avoid double counting. If the unique number of children is unknown, the highest number should be taken from one of the indicators that include children 0-7." sqref="D3" xr:uid="{A4349B77-175A-4AA5-8694-6AA660B06355}"/>
    <dataValidation allowBlank="1" showInputMessage="1" showErrorMessage="1" prompt="If the same child is reached through multiple activities, the child is counted as 1, to avoid double counting. If the unique number of children is unknown, the highest number should be taken from one of the indicators that include children 8-12._x000a_" sqref="D4" xr:uid="{D5E1D72F-5EBF-4187-B012-BC25216ACFC6}"/>
    <dataValidation allowBlank="1" showInputMessage="1" showErrorMessage="1" prompt="If the same teenagers reached through multiple activities, the teenagers is counted as 1, to avoid double counting. If the unique number of teenager is unknown, the highest number should be taken from one of the indicators that include children 13-17." sqref="D5" xr:uid="{CCE14B13-DA7D-49BC-92E4-8A80D3309AB1}"/>
    <dataValidation allowBlank="1" showInputMessage="1" showErrorMessage="1" prompt="If the same youth is reached through multiple activities, the youth is counted as 1, to avoid double counting. If the unique number of youth is unknown, the highest number should be taken from one of the indicators that include youth 18-35." sqref="D6" xr:uid="{0DF03F29-4956-4A3E-85EC-0FAB4868429E}"/>
    <dataValidation allowBlank="1" showInputMessage="1" showErrorMessage="1" prompt="If the same adult is reached through multiple activities (PIP, SHG, Parenting, he/she is counted as 1, to avoid double counting. If the unique number of adults is unknown, the highest number should be taken from one of the indicators that include adults." sqref="D7" xr:uid="{7F7AF7CC-2D43-4821-86F4-CCD4DFEA8292}"/>
    <dataValidation allowBlank="1" showInputMessage="1" showErrorMessage="1" prompt="This indicator is used for specific PIP groups only._x000a_Total number of PIP farmers trained and/or supported THIS YEAR." sqref="D19:D20" xr:uid="{0834651A-EEC0-4209-81C4-8FE8D0CFA55C}"/>
  </dataValidations>
  <pageMargins left="0.7" right="0.7" top="0.75" bottom="0.75" header="0.3" footer="0.3"/>
  <pageSetup paperSize="9" orientation="portrait" r:id="rId1"/>
  <ignoredErrors>
    <ignoredError sqref="L9:L17 BH9:BH17 AZ9:AZ17 AR9:AR17 AJ9:AJ17 AB9:AB17 T9:T17 R42:S42 V42 AD42 AL42 AT42 BB42 R43:S43 O43:P43 N42 O42:P42" formula="1"/>
    <ignoredError sqref="F3:F7 F11 F40:F41 F13 F15" unlockedFormula="1"/>
    <ignoredError sqref="F42" formula="1" unlockedFormula="1"/>
    <ignoredError sqref="C40:C43 C3:C19 C25:C3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0571-04C7-4603-96D5-EC37CDAAD4A7}">
  <sheetPr codeName="Sheet6">
    <tabColor rgb="FFEE7402"/>
    <pageSetUpPr fitToPage="1"/>
  </sheetPr>
  <dimension ref="B1:K15"/>
  <sheetViews>
    <sheetView zoomScale="115" zoomScaleNormal="115" workbookViewId="0"/>
  </sheetViews>
  <sheetFormatPr defaultColWidth="8.85546875" defaultRowHeight="15" x14ac:dyDescent="0.25"/>
  <cols>
    <col min="1" max="1" width="2.7109375" style="25" customWidth="1"/>
    <col min="2" max="2" width="16.5703125" style="25" customWidth="1"/>
    <col min="3" max="7" width="29.5703125" style="25" customWidth="1"/>
    <col min="8" max="8" width="3.42578125" style="25" customWidth="1"/>
    <col min="9" max="9" width="28.42578125" style="25" customWidth="1"/>
    <col min="10" max="16384" width="8.85546875" style="25"/>
  </cols>
  <sheetData>
    <row r="1" spans="2:11" ht="24" customHeight="1" x14ac:dyDescent="0.25">
      <c r="B1" s="548" t="s">
        <v>40</v>
      </c>
      <c r="C1" s="549"/>
      <c r="D1" s="549"/>
      <c r="E1" s="549"/>
      <c r="F1" s="549"/>
      <c r="G1" s="549"/>
      <c r="H1" s="549"/>
      <c r="I1" s="549"/>
      <c r="J1" s="549"/>
      <c r="K1" s="550"/>
    </row>
    <row r="2" spans="2:11" ht="14.45" customHeight="1" x14ac:dyDescent="0.25">
      <c r="B2" s="551"/>
      <c r="C2" s="552"/>
      <c r="D2" s="552"/>
      <c r="E2" s="552"/>
      <c r="F2" s="552"/>
      <c r="G2" s="552"/>
      <c r="H2" s="552"/>
      <c r="I2" s="552"/>
      <c r="J2" s="552"/>
      <c r="K2" s="553"/>
    </row>
    <row r="3" spans="2:11" ht="14.45" customHeight="1" x14ac:dyDescent="0.25">
      <c r="B3" s="560" t="s">
        <v>334</v>
      </c>
      <c r="C3" s="561"/>
      <c r="D3" s="561"/>
      <c r="E3" s="561"/>
      <c r="F3" s="561"/>
      <c r="G3" s="561"/>
      <c r="H3" s="561"/>
      <c r="I3" s="561"/>
      <c r="J3" s="561"/>
      <c r="K3" s="562"/>
    </row>
    <row r="4" spans="2:11" ht="14.45" customHeight="1" x14ac:dyDescent="0.25">
      <c r="B4" s="563"/>
      <c r="C4" s="564"/>
      <c r="D4" s="564"/>
      <c r="E4" s="564"/>
      <c r="F4" s="564"/>
      <c r="G4" s="564"/>
      <c r="H4" s="564"/>
      <c r="I4" s="564"/>
      <c r="J4" s="564"/>
      <c r="K4" s="565"/>
    </row>
    <row r="5" spans="2:11" ht="19.5" x14ac:dyDescent="0.55000000000000004">
      <c r="B5" s="433" t="s">
        <v>335</v>
      </c>
      <c r="C5" s="433" t="s">
        <v>336</v>
      </c>
      <c r="D5" s="433" t="s">
        <v>337</v>
      </c>
      <c r="E5" s="433" t="s">
        <v>338</v>
      </c>
      <c r="F5" s="433" t="s">
        <v>339</v>
      </c>
      <c r="G5" s="433" t="s">
        <v>340</v>
      </c>
      <c r="I5" s="559" t="s">
        <v>341</v>
      </c>
      <c r="J5" s="559"/>
      <c r="K5" s="559"/>
    </row>
    <row r="6" spans="2:11" ht="116.45" customHeight="1" x14ac:dyDescent="0.25">
      <c r="B6" s="112" t="s">
        <v>342</v>
      </c>
      <c r="C6" s="113" t="s">
        <v>343</v>
      </c>
      <c r="D6" s="114" t="s">
        <v>344</v>
      </c>
      <c r="E6" s="115" t="s">
        <v>345</v>
      </c>
      <c r="F6" s="114" t="s">
        <v>346</v>
      </c>
      <c r="G6" s="116" t="s">
        <v>347</v>
      </c>
      <c r="I6" s="556" t="s">
        <v>348</v>
      </c>
      <c r="J6" s="557"/>
      <c r="K6" s="558"/>
    </row>
    <row r="7" spans="2:11" ht="159.6" customHeight="1" x14ac:dyDescent="0.25">
      <c r="B7" s="112" t="s">
        <v>349</v>
      </c>
      <c r="C7" s="113" t="s">
        <v>350</v>
      </c>
      <c r="D7" s="114" t="s">
        <v>351</v>
      </c>
      <c r="E7" s="115" t="s">
        <v>352</v>
      </c>
      <c r="F7" s="114" t="s">
        <v>353</v>
      </c>
      <c r="G7" s="116" t="s">
        <v>354</v>
      </c>
      <c r="I7" s="556" t="s">
        <v>355</v>
      </c>
      <c r="J7" s="557"/>
      <c r="K7" s="558"/>
    </row>
    <row r="8" spans="2:11" ht="166.15" customHeight="1" x14ac:dyDescent="0.25">
      <c r="B8" s="112" t="s">
        <v>356</v>
      </c>
      <c r="C8" s="113" t="s">
        <v>357</v>
      </c>
      <c r="D8" s="114" t="s">
        <v>358</v>
      </c>
      <c r="E8" s="115" t="s">
        <v>359</v>
      </c>
      <c r="F8" s="114" t="s">
        <v>360</v>
      </c>
      <c r="G8" s="116" t="s">
        <v>361</v>
      </c>
      <c r="I8" s="556" t="s">
        <v>362</v>
      </c>
      <c r="J8" s="557"/>
      <c r="K8" s="558"/>
    </row>
    <row r="9" spans="2:11" ht="229.15" customHeight="1" x14ac:dyDescent="0.25">
      <c r="B9" s="87" t="s">
        <v>363</v>
      </c>
      <c r="C9" s="85" t="s">
        <v>364</v>
      </c>
      <c r="D9" s="67" t="s">
        <v>365</v>
      </c>
      <c r="E9" s="67" t="s">
        <v>366</v>
      </c>
      <c r="F9" s="67" t="s">
        <v>367</v>
      </c>
      <c r="G9" s="67" t="s">
        <v>368</v>
      </c>
      <c r="I9" s="554" t="s">
        <v>369</v>
      </c>
      <c r="J9" s="554"/>
      <c r="K9" s="554"/>
    </row>
    <row r="10" spans="2:11" ht="174" customHeight="1" x14ac:dyDescent="0.25">
      <c r="B10" s="87" t="s">
        <v>370</v>
      </c>
      <c r="C10" s="86" t="s">
        <v>371</v>
      </c>
      <c r="D10" s="67" t="s">
        <v>372</v>
      </c>
      <c r="E10" s="67" t="s">
        <v>373</v>
      </c>
      <c r="F10" s="67" t="s">
        <v>374</v>
      </c>
      <c r="G10" s="67" t="s">
        <v>375</v>
      </c>
      <c r="I10" s="554" t="s">
        <v>376</v>
      </c>
      <c r="J10" s="555"/>
      <c r="K10" s="555"/>
    </row>
    <row r="11" spans="2:11" ht="106.9" customHeight="1" x14ac:dyDescent="0.25">
      <c r="B11" s="87" t="s">
        <v>377</v>
      </c>
      <c r="C11" s="85" t="s">
        <v>378</v>
      </c>
      <c r="D11" s="67" t="s">
        <v>379</v>
      </c>
      <c r="E11" s="67" t="s">
        <v>380</v>
      </c>
      <c r="F11" s="67" t="s">
        <v>381</v>
      </c>
      <c r="G11" s="67" t="s">
        <v>382</v>
      </c>
      <c r="I11" s="554" t="s">
        <v>383</v>
      </c>
      <c r="J11" s="555"/>
      <c r="K11" s="555"/>
    </row>
    <row r="12" spans="2:11" ht="152.44999999999999" customHeight="1" x14ac:dyDescent="0.25">
      <c r="B12" s="87" t="s">
        <v>384</v>
      </c>
      <c r="C12" s="85" t="s">
        <v>385</v>
      </c>
      <c r="D12" s="67" t="s">
        <v>386</v>
      </c>
      <c r="E12" s="67" t="s">
        <v>387</v>
      </c>
      <c r="F12" s="67" t="s">
        <v>388</v>
      </c>
      <c r="G12" s="67" t="s">
        <v>389</v>
      </c>
      <c r="I12" s="554" t="s">
        <v>390</v>
      </c>
      <c r="J12" s="555"/>
      <c r="K12" s="555"/>
    </row>
    <row r="15" spans="2:11" x14ac:dyDescent="0.25">
      <c r="B15" s="432"/>
    </row>
  </sheetData>
  <sheetProtection sheet="1" objects="1" scenarios="1"/>
  <mergeCells count="10">
    <mergeCell ref="B1:K2"/>
    <mergeCell ref="I12:K12"/>
    <mergeCell ref="I8:K8"/>
    <mergeCell ref="I6:K6"/>
    <mergeCell ref="I9:K9"/>
    <mergeCell ref="I5:K5"/>
    <mergeCell ref="I10:K10"/>
    <mergeCell ref="I11:K11"/>
    <mergeCell ref="I7:K7"/>
    <mergeCell ref="B3:K4"/>
  </mergeCells>
  <pageMargins left="0.7" right="0.7" top="0.75" bottom="0.75" header="0.3" footer="0.3"/>
  <pageSetup paperSize="9" scale="2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1F35-70F7-4BCA-9E43-24B941C4629A}">
  <sheetPr codeName="Sheet7">
    <tabColor rgb="FFBAD9D4"/>
  </sheetPr>
  <dimension ref="A1:H10"/>
  <sheetViews>
    <sheetView zoomScaleNormal="100" workbookViewId="0">
      <selection sqref="A1:H2"/>
    </sheetView>
  </sheetViews>
  <sheetFormatPr defaultColWidth="15.7109375" defaultRowHeight="14.45" customHeight="1" x14ac:dyDescent="0.25"/>
  <cols>
    <col min="1" max="1" width="53.85546875" style="25" customWidth="1"/>
    <col min="2" max="2" width="41.7109375" style="25" customWidth="1"/>
    <col min="3" max="3" width="41.42578125" style="25" customWidth="1"/>
    <col min="4" max="8" width="17.7109375" style="25" customWidth="1"/>
    <col min="9" max="16384" width="15.7109375" style="25"/>
  </cols>
  <sheetData>
    <row r="1" spans="1:8" ht="14.45" customHeight="1" x14ac:dyDescent="0.25">
      <c r="A1" s="567" t="s">
        <v>392</v>
      </c>
      <c r="B1" s="567"/>
      <c r="C1" s="567"/>
      <c r="D1" s="567"/>
      <c r="E1" s="567"/>
      <c r="F1" s="567"/>
      <c r="G1" s="567"/>
      <c r="H1" s="567"/>
    </row>
    <row r="2" spans="1:8" ht="14.45" customHeight="1" x14ac:dyDescent="0.25">
      <c r="A2" s="567"/>
      <c r="B2" s="567"/>
      <c r="C2" s="567"/>
      <c r="D2" s="567"/>
      <c r="E2" s="567"/>
      <c r="F2" s="567"/>
      <c r="G2" s="567"/>
      <c r="H2" s="567"/>
    </row>
    <row r="3" spans="1:8" ht="19.5" x14ac:dyDescent="0.25">
      <c r="A3" s="165" t="s">
        <v>317</v>
      </c>
      <c r="B3" s="120" t="s">
        <v>318</v>
      </c>
      <c r="C3" s="82" t="s">
        <v>319</v>
      </c>
      <c r="D3" s="82" t="s">
        <v>58</v>
      </c>
      <c r="E3" s="439" t="s">
        <v>66</v>
      </c>
      <c r="F3" s="439" t="s">
        <v>70</v>
      </c>
      <c r="G3" s="439" t="s">
        <v>74</v>
      </c>
      <c r="H3" s="440" t="s">
        <v>78</v>
      </c>
    </row>
    <row r="4" spans="1:8" ht="39" x14ac:dyDescent="0.55000000000000004">
      <c r="A4" s="566" t="s">
        <v>393</v>
      </c>
      <c r="B4" s="503" t="str">
        <f>'CCCD Monitoring Framework'!C63</f>
        <v>Parents are able to take care of themselves and their children</v>
      </c>
      <c r="C4" s="204" t="str">
        <f>'CCCD Monitoring Framework'!D68</f>
        <v>Average score on "Food Security"</v>
      </c>
      <c r="D4" s="312"/>
      <c r="E4" s="313"/>
      <c r="F4" s="314"/>
      <c r="G4" s="314"/>
      <c r="H4" s="315"/>
    </row>
    <row r="5" spans="1:8" ht="39" x14ac:dyDescent="0.55000000000000004">
      <c r="A5" s="566"/>
      <c r="B5" s="503" t="str">
        <f>'CCCD Monitoring Framework'!C63</f>
        <v>Parents are able to take care of themselves and their children</v>
      </c>
      <c r="C5" s="204" t="str">
        <f>'CCCD Monitoring Framework'!D69</f>
        <v>Average score on "Health Care services"</v>
      </c>
      <c r="D5" s="312"/>
      <c r="E5" s="313"/>
      <c r="F5" s="314"/>
      <c r="G5" s="314"/>
      <c r="H5" s="315"/>
    </row>
    <row r="6" spans="1:8" ht="39" x14ac:dyDescent="0.55000000000000004">
      <c r="A6" s="566"/>
      <c r="B6" s="503" t="s">
        <v>263</v>
      </c>
      <c r="C6" s="204" t="s">
        <v>264</v>
      </c>
      <c r="D6" s="312"/>
      <c r="E6" s="313"/>
      <c r="F6" s="314"/>
      <c r="G6" s="314"/>
      <c r="H6" s="315"/>
    </row>
    <row r="7" spans="1:8" ht="19.899999999999999" customHeight="1" x14ac:dyDescent="0.25">
      <c r="A7" s="566"/>
      <c r="B7" s="239" t="str">
        <f>'CCCD Monitoring Framework'!C4</f>
        <v>All children have a life in dignity, with love and a promising future</v>
      </c>
      <c r="C7" s="240" t="str">
        <f>'CCCD Monitoring Framework'!D4</f>
        <v>Average score on "Care"</v>
      </c>
      <c r="D7" s="316"/>
      <c r="E7" s="313"/>
      <c r="F7" s="314"/>
      <c r="G7" s="314"/>
      <c r="H7" s="315"/>
    </row>
    <row r="8" spans="1:8" ht="39" x14ac:dyDescent="0.55000000000000004">
      <c r="A8" s="566"/>
      <c r="B8" s="503" t="str">
        <f>'CCCD Monitoring Framework'!C4</f>
        <v>All children have a life in dignity, with love and a promising future</v>
      </c>
      <c r="C8" s="204" t="str">
        <f>'CCCD Monitoring Framework'!D5</f>
        <v>Average score on "Abuse and Exploitation"</v>
      </c>
      <c r="D8" s="316"/>
      <c r="E8" s="313"/>
      <c r="F8" s="314"/>
      <c r="G8" s="314"/>
      <c r="H8" s="315"/>
    </row>
    <row r="9" spans="1:8" ht="39" x14ac:dyDescent="0.55000000000000004">
      <c r="A9" s="566"/>
      <c r="B9" s="503" t="str">
        <f>'CCCD Monitoring Framework'!C4</f>
        <v>All children have a life in dignity, with love and a promising future</v>
      </c>
      <c r="C9" s="204" t="str">
        <f>'CCCD Monitoring Framework'!D6</f>
        <v>Average score on "Emotional Health"</v>
      </c>
      <c r="D9" s="316"/>
      <c r="E9" s="313"/>
      <c r="F9" s="314"/>
      <c r="G9" s="314"/>
      <c r="H9" s="315"/>
    </row>
    <row r="10" spans="1:8" ht="39" x14ac:dyDescent="0.55000000000000004">
      <c r="A10" s="566"/>
      <c r="B10" s="503" t="str">
        <f>'CCCD Monitoring Framework'!C132</f>
        <v>Children have relevant social-emotional skills</v>
      </c>
      <c r="C10" s="204" t="s">
        <v>278</v>
      </c>
      <c r="D10" s="316"/>
      <c r="E10" s="313"/>
      <c r="F10" s="314"/>
      <c r="G10" s="314"/>
      <c r="H10" s="315"/>
    </row>
  </sheetData>
  <sheetProtection sheet="1" objects="1" scenarios="1"/>
  <protectedRanges>
    <protectedRange sqref="D4:H10" name="Range2"/>
  </protectedRanges>
  <mergeCells count="2">
    <mergeCell ref="A4:A10"/>
    <mergeCell ref="A1:H2"/>
  </mergeCells>
  <phoneticPr fontId="3" type="noConversion"/>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D480-4E20-46F6-A2E8-00075A6D1ADC}">
  <sheetPr codeName="Sheet8">
    <tabColor rgb="FFEE7402"/>
    <pageSetUpPr fitToPage="1"/>
  </sheetPr>
  <dimension ref="B1:G26"/>
  <sheetViews>
    <sheetView zoomScaleNormal="100" workbookViewId="0"/>
  </sheetViews>
  <sheetFormatPr defaultColWidth="8.85546875" defaultRowHeight="15" x14ac:dyDescent="0.25"/>
  <cols>
    <col min="1" max="1" width="3.5703125" style="25" customWidth="1"/>
    <col min="2" max="2" width="39.28515625" style="25" bestFit="1" customWidth="1"/>
    <col min="3" max="3" width="47" style="25" customWidth="1"/>
    <col min="4" max="7" width="29.5703125" style="25" customWidth="1"/>
    <col min="8" max="16384" width="8.85546875" style="25"/>
  </cols>
  <sheetData>
    <row r="1" spans="2:7" x14ac:dyDescent="0.25">
      <c r="B1" s="548" t="s">
        <v>42</v>
      </c>
      <c r="C1" s="549"/>
      <c r="D1" s="549"/>
      <c r="E1" s="549"/>
      <c r="F1" s="549"/>
      <c r="G1" s="550"/>
    </row>
    <row r="2" spans="2:7" ht="19.149999999999999" customHeight="1" x14ac:dyDescent="0.25">
      <c r="B2" s="551"/>
      <c r="C2" s="552"/>
      <c r="D2" s="552"/>
      <c r="E2" s="552"/>
      <c r="F2" s="552"/>
      <c r="G2" s="553"/>
    </row>
    <row r="3" spans="2:7" ht="19.149999999999999" customHeight="1" x14ac:dyDescent="0.25">
      <c r="B3" s="560" t="s">
        <v>394</v>
      </c>
      <c r="C3" s="561"/>
      <c r="D3" s="561"/>
      <c r="E3" s="561"/>
      <c r="F3" s="434"/>
      <c r="G3" s="435"/>
    </row>
    <row r="4" spans="2:7" ht="15.6" customHeight="1" x14ac:dyDescent="0.25">
      <c r="B4" s="563"/>
      <c r="C4" s="564"/>
      <c r="D4" s="564"/>
      <c r="E4" s="564"/>
      <c r="F4" s="436"/>
      <c r="G4" s="437"/>
    </row>
    <row r="5" spans="2:7" ht="19.5" x14ac:dyDescent="0.55000000000000004">
      <c r="B5" s="84" t="s">
        <v>335</v>
      </c>
      <c r="C5" s="84" t="s">
        <v>341</v>
      </c>
      <c r="D5" s="84" t="s">
        <v>337</v>
      </c>
      <c r="E5" s="84" t="s">
        <v>338</v>
      </c>
      <c r="F5" s="84" t="s">
        <v>339</v>
      </c>
      <c r="G5" s="84" t="s">
        <v>340</v>
      </c>
    </row>
    <row r="6" spans="2:7" ht="19.5" x14ac:dyDescent="0.55000000000000004">
      <c r="B6" s="211" t="s">
        <v>395</v>
      </c>
      <c r="C6" s="210"/>
      <c r="D6" s="210"/>
      <c r="E6" s="210"/>
      <c r="F6" s="210"/>
      <c r="G6" s="84"/>
    </row>
    <row r="7" spans="2:7" ht="156" x14ac:dyDescent="0.25">
      <c r="B7" s="207" t="s">
        <v>396</v>
      </c>
      <c r="C7" s="386" t="s">
        <v>397</v>
      </c>
      <c r="D7" s="189" t="s">
        <v>398</v>
      </c>
      <c r="E7" s="190" t="s">
        <v>399</v>
      </c>
      <c r="F7" s="190" t="s">
        <v>400</v>
      </c>
      <c r="G7" s="190" t="s">
        <v>401</v>
      </c>
    </row>
    <row r="8" spans="2:7" ht="97.5" x14ac:dyDescent="0.25">
      <c r="B8" s="209" t="s">
        <v>402</v>
      </c>
      <c r="C8" s="386" t="s">
        <v>403</v>
      </c>
      <c r="D8" s="189" t="s">
        <v>398</v>
      </c>
      <c r="E8" s="190" t="s">
        <v>399</v>
      </c>
      <c r="F8" s="190" t="s">
        <v>400</v>
      </c>
      <c r="G8" s="190" t="s">
        <v>401</v>
      </c>
    </row>
    <row r="9" spans="2:7" ht="136.5" x14ac:dyDescent="0.25">
      <c r="B9" s="209" t="s">
        <v>404</v>
      </c>
      <c r="C9" s="386" t="s">
        <v>405</v>
      </c>
      <c r="D9" s="189" t="s">
        <v>398</v>
      </c>
      <c r="E9" s="190" t="s">
        <v>399</v>
      </c>
      <c r="F9" s="190" t="s">
        <v>400</v>
      </c>
      <c r="G9" s="190" t="s">
        <v>401</v>
      </c>
    </row>
    <row r="11" spans="2:7" ht="19.5" x14ac:dyDescent="0.55000000000000004">
      <c r="B11" s="211" t="s">
        <v>406</v>
      </c>
    </row>
    <row r="12" spans="2:7" ht="175.5" x14ac:dyDescent="0.25">
      <c r="B12" s="207" t="s">
        <v>407</v>
      </c>
      <c r="C12" s="387" t="s">
        <v>408</v>
      </c>
      <c r="D12" s="189" t="s">
        <v>398</v>
      </c>
      <c r="E12" s="190" t="s">
        <v>409</v>
      </c>
      <c r="F12" s="190" t="s">
        <v>400</v>
      </c>
      <c r="G12" s="190" t="s">
        <v>401</v>
      </c>
    </row>
    <row r="13" spans="2:7" ht="97.5" x14ac:dyDescent="0.25">
      <c r="B13" s="207" t="s">
        <v>410</v>
      </c>
      <c r="C13" s="387" t="s">
        <v>411</v>
      </c>
      <c r="D13" s="189" t="s">
        <v>398</v>
      </c>
      <c r="E13" s="190" t="s">
        <v>399</v>
      </c>
      <c r="F13" s="190" t="s">
        <v>400</v>
      </c>
      <c r="G13" s="190" t="s">
        <v>401</v>
      </c>
    </row>
    <row r="14" spans="2:7" ht="97.5" x14ac:dyDescent="0.25">
      <c r="B14" s="209" t="s">
        <v>412</v>
      </c>
      <c r="C14" s="67" t="s">
        <v>413</v>
      </c>
      <c r="D14" s="189" t="s">
        <v>398</v>
      </c>
      <c r="E14" s="190" t="s">
        <v>399</v>
      </c>
      <c r="F14" s="190" t="s">
        <v>400</v>
      </c>
      <c r="G14" s="190" t="s">
        <v>401</v>
      </c>
    </row>
    <row r="15" spans="2:7" ht="117" x14ac:dyDescent="0.25">
      <c r="B15" s="209" t="s">
        <v>414</v>
      </c>
      <c r="C15" s="5" t="s">
        <v>415</v>
      </c>
      <c r="D15" s="189" t="s">
        <v>398</v>
      </c>
      <c r="E15" s="190" t="s">
        <v>416</v>
      </c>
      <c r="F15" s="190" t="s">
        <v>417</v>
      </c>
      <c r="G15" s="190" t="s">
        <v>418</v>
      </c>
    </row>
    <row r="17" spans="2:7" ht="19.5" x14ac:dyDescent="0.55000000000000004">
      <c r="B17" s="211" t="s">
        <v>419</v>
      </c>
    </row>
    <row r="18" spans="2:7" ht="136.5" x14ac:dyDescent="0.25">
      <c r="B18" s="207" t="s">
        <v>420</v>
      </c>
      <c r="C18" s="387" t="s">
        <v>421</v>
      </c>
      <c r="D18" s="189" t="s">
        <v>398</v>
      </c>
      <c r="E18" s="190" t="s">
        <v>399</v>
      </c>
      <c r="F18" s="190" t="s">
        <v>400</v>
      </c>
      <c r="G18" s="190" t="s">
        <v>401</v>
      </c>
    </row>
    <row r="19" spans="2:7" ht="175.5" x14ac:dyDescent="0.25">
      <c r="B19" s="207" t="s">
        <v>422</v>
      </c>
      <c r="C19" s="387" t="s">
        <v>423</v>
      </c>
      <c r="D19" s="189" t="s">
        <v>398</v>
      </c>
      <c r="E19" s="190" t="s">
        <v>399</v>
      </c>
      <c r="F19" s="190" t="s">
        <v>400</v>
      </c>
      <c r="G19" s="190" t="s">
        <v>401</v>
      </c>
    </row>
    <row r="20" spans="2:7" ht="156" x14ac:dyDescent="0.25">
      <c r="B20" s="209" t="s">
        <v>424</v>
      </c>
      <c r="C20" s="387" t="s">
        <v>425</v>
      </c>
      <c r="D20" s="189" t="s">
        <v>398</v>
      </c>
      <c r="E20" s="190" t="s">
        <v>399</v>
      </c>
      <c r="F20" s="190" t="s">
        <v>400</v>
      </c>
      <c r="G20" s="190" t="s">
        <v>401</v>
      </c>
    </row>
    <row r="22" spans="2:7" ht="19.5" x14ac:dyDescent="0.55000000000000004">
      <c r="B22" s="211" t="s">
        <v>426</v>
      </c>
    </row>
    <row r="23" spans="2:7" ht="117" x14ac:dyDescent="0.25">
      <c r="B23" s="207" t="s">
        <v>427</v>
      </c>
      <c r="C23" s="387" t="s">
        <v>428</v>
      </c>
      <c r="D23" s="189" t="s">
        <v>398</v>
      </c>
      <c r="E23" s="190" t="s">
        <v>399</v>
      </c>
      <c r="F23" s="190" t="s">
        <v>400</v>
      </c>
      <c r="G23" s="190" t="s">
        <v>401</v>
      </c>
    </row>
    <row r="26" spans="2:7" x14ac:dyDescent="0.25">
      <c r="B26" s="568"/>
      <c r="C26" s="568"/>
      <c r="D26" s="568"/>
      <c r="E26" s="568"/>
    </row>
  </sheetData>
  <sheetProtection sheet="1" objects="1" scenarios="1"/>
  <mergeCells count="3">
    <mergeCell ref="B1:G2"/>
    <mergeCell ref="B26:E26"/>
    <mergeCell ref="B3:E4"/>
  </mergeCells>
  <pageMargins left="0.7" right="0.7" top="0.75" bottom="0.75" header="0.3" footer="0.3"/>
  <pageSetup paperSize="9" scale="2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79C1-F317-4E20-ABCC-E945C90B9AE0}">
  <sheetPr codeName="Sheet9">
    <tabColor rgb="FFBAD9D4"/>
  </sheetPr>
  <dimension ref="A1:H34"/>
  <sheetViews>
    <sheetView zoomScaleNormal="100" workbookViewId="0">
      <selection sqref="A1:H2"/>
    </sheetView>
  </sheetViews>
  <sheetFormatPr defaultColWidth="8.85546875" defaultRowHeight="15" x14ac:dyDescent="0.25"/>
  <cols>
    <col min="1" max="1" width="30.28515625" style="25" customWidth="1"/>
    <col min="2" max="2" width="41.85546875" style="25" customWidth="1"/>
    <col min="3" max="3" width="45.28515625" style="25" customWidth="1"/>
    <col min="4" max="8" width="17.7109375" style="25" customWidth="1"/>
    <col min="9" max="16384" width="8.85546875" style="25"/>
  </cols>
  <sheetData>
    <row r="1" spans="1:8" x14ac:dyDescent="0.25">
      <c r="A1" s="567" t="s">
        <v>429</v>
      </c>
      <c r="B1" s="567"/>
      <c r="C1" s="567"/>
      <c r="D1" s="567"/>
      <c r="E1" s="567"/>
      <c r="F1" s="567"/>
      <c r="G1" s="567"/>
      <c r="H1" s="567"/>
    </row>
    <row r="2" spans="1:8" x14ac:dyDescent="0.25">
      <c r="A2" s="567"/>
      <c r="B2" s="567"/>
      <c r="C2" s="567"/>
      <c r="D2" s="567"/>
      <c r="E2" s="567"/>
      <c r="F2" s="567"/>
      <c r="G2" s="567"/>
      <c r="H2" s="567"/>
    </row>
    <row r="3" spans="1:8" ht="19.5" x14ac:dyDescent="0.25">
      <c r="A3" s="165" t="s">
        <v>317</v>
      </c>
      <c r="B3" s="120" t="s">
        <v>318</v>
      </c>
      <c r="C3" s="121" t="s">
        <v>319</v>
      </c>
      <c r="D3" s="121" t="s">
        <v>58</v>
      </c>
      <c r="E3" s="441" t="s">
        <v>66</v>
      </c>
      <c r="F3" s="441" t="s">
        <v>70</v>
      </c>
      <c r="G3" s="441" t="s">
        <v>74</v>
      </c>
      <c r="H3" s="441" t="s">
        <v>78</v>
      </c>
    </row>
    <row r="4" spans="1:8" ht="39" x14ac:dyDescent="0.55000000000000004">
      <c r="A4" s="569" t="s">
        <v>430</v>
      </c>
      <c r="B4" s="219" t="str">
        <f>'CCCD Monitoring Framework'!C54</f>
        <v>Children know where to go in case they need help</v>
      </c>
      <c r="C4" s="212" t="str">
        <f>'CCCD Monitoring Framework'!D54</f>
        <v>Average score on Q1. Children know where to go when something bad happened to them.</v>
      </c>
      <c r="D4" s="318"/>
      <c r="E4" s="319"/>
      <c r="F4" s="319"/>
      <c r="G4" s="319"/>
      <c r="H4" s="319"/>
    </row>
    <row r="5" spans="1:8" ht="39" x14ac:dyDescent="0.55000000000000004">
      <c r="A5" s="570"/>
      <c r="B5" s="220" t="str">
        <f>'CCCD Monitoring Framework'!C4</f>
        <v>All children have a life in dignity, with love and a promising future</v>
      </c>
      <c r="C5" s="124" t="str">
        <f>'CCCD Monitoring Framework'!D9</f>
        <v>Average score on Q2. Children feel safe when they are with their family/caregivers(s).</v>
      </c>
      <c r="D5" s="318"/>
      <c r="E5" s="319"/>
      <c r="F5" s="319"/>
      <c r="G5" s="319"/>
      <c r="H5" s="319"/>
    </row>
    <row r="6" spans="1:8" ht="39" x14ac:dyDescent="0.25">
      <c r="A6" s="570"/>
      <c r="B6" s="221" t="str">
        <f>'CCCD Monitoring Framework'!C4</f>
        <v>All children have a life in dignity, with love and a promising future</v>
      </c>
      <c r="C6" s="244" t="str">
        <f>'CCCD Monitoring Framework'!D10</f>
        <v>Average score on Q3. Children feel safe in their community</v>
      </c>
      <c r="D6" s="320"/>
      <c r="E6" s="321"/>
      <c r="F6" s="321"/>
      <c r="G6" s="321"/>
      <c r="H6" s="321"/>
    </row>
    <row r="7" spans="1:8" ht="39" x14ac:dyDescent="0.55000000000000004">
      <c r="A7" s="570"/>
      <c r="B7" s="219" t="str">
        <f>'CCCD Monitoring Framework'!C63</f>
        <v>Parents are able to take care of themselves and their children</v>
      </c>
      <c r="C7" s="212" t="str">
        <f>'CCCD Monitoring Framework'!D66</f>
        <v>Average score on Q4. Children have enough to eat every day.</v>
      </c>
      <c r="D7" s="318"/>
      <c r="E7" s="319"/>
      <c r="F7" s="319"/>
      <c r="G7" s="319"/>
      <c r="H7" s="319"/>
    </row>
    <row r="8" spans="1:8" ht="39" x14ac:dyDescent="0.55000000000000004">
      <c r="A8" s="570"/>
      <c r="B8" s="219" t="str">
        <f>'CCCD Monitoring Framework'!C63</f>
        <v>Parents are able to take care of themselves and their children</v>
      </c>
      <c r="C8" s="142" t="str">
        <f>'CCCD Monitoring Framework'!D67</f>
        <v>Average score on Q5. Children have access to safe drinking water.</v>
      </c>
      <c r="D8" s="318"/>
      <c r="E8" s="319"/>
      <c r="F8" s="319"/>
      <c r="G8" s="319"/>
      <c r="H8" s="319"/>
    </row>
    <row r="9" spans="1:8" ht="39" x14ac:dyDescent="0.55000000000000004">
      <c r="A9" s="570"/>
      <c r="B9" s="219" t="str">
        <f>'CCCD Monitoring Framework'!C121</f>
        <v>Children see the value of education</v>
      </c>
      <c r="C9" s="142" t="str">
        <f>'CCCD Monitoring Framework'!D121</f>
        <v>Average score on Q6. Children are able to go to school.</v>
      </c>
      <c r="D9" s="318"/>
      <c r="E9" s="319"/>
      <c r="F9" s="319"/>
      <c r="G9" s="319"/>
      <c r="H9" s="319"/>
    </row>
    <row r="10" spans="1:8" ht="19.899999999999999" customHeight="1" x14ac:dyDescent="0.25">
      <c r="A10" s="570"/>
      <c r="B10" s="219" t="str">
        <f>'CCCD Monitoring Framework'!C98</f>
        <v>Children are resilient to overcome barriers and prepared for the future</v>
      </c>
      <c r="C10" s="418" t="str">
        <f>'CCCD Monitoring Framework'!D98</f>
        <v>Average score on Q7. Children are able to finish school.</v>
      </c>
      <c r="D10" s="318"/>
      <c r="E10" s="319"/>
      <c r="F10" s="319"/>
      <c r="G10" s="319"/>
      <c r="H10" s="319"/>
    </row>
    <row r="11" spans="1:8" ht="39" x14ac:dyDescent="0.55000000000000004">
      <c r="A11" s="570"/>
      <c r="B11" s="219" t="str">
        <f>'CCCD Monitoring Framework'!C127</f>
        <v>Improved social-emotional and spiritual development of Children</v>
      </c>
      <c r="C11" s="142" t="str">
        <f>'CCCD Monitoring Framework'!D128</f>
        <v>Average score on Q8. Parents/caregivers take good care or their children.</v>
      </c>
      <c r="D11" s="318"/>
      <c r="E11" s="319"/>
      <c r="F11" s="319"/>
      <c r="G11" s="319"/>
      <c r="H11" s="319"/>
    </row>
    <row r="12" spans="1:8" ht="39" x14ac:dyDescent="0.55000000000000004">
      <c r="A12" s="570"/>
      <c r="B12" s="219" t="str">
        <f>'CCCD Monitoring Framework'!C127</f>
        <v>Improved social-emotional and spiritual development of Children</v>
      </c>
      <c r="C12" s="142" t="str">
        <f>'CCCD Monitoring Framework'!D129</f>
        <v>Average score on Q9. Children get along with each other.</v>
      </c>
      <c r="D12" s="318"/>
      <c r="E12" s="319"/>
      <c r="F12" s="319"/>
      <c r="G12" s="319"/>
      <c r="H12" s="319"/>
    </row>
    <row r="13" spans="1:8" ht="39" x14ac:dyDescent="0.55000000000000004">
      <c r="A13" s="570"/>
      <c r="B13" s="219" t="str">
        <f>'CCCD Monitoring Framework'!C98</f>
        <v>Children are resilient to overcome barriers and prepared for the future</v>
      </c>
      <c r="C13" s="212" t="str">
        <f>'CCCD Monitoring Framework'!D99</f>
        <v>Average score on Q10. Children with a disability are able to participate in the community.</v>
      </c>
      <c r="D13" s="318"/>
      <c r="E13" s="319"/>
      <c r="F13" s="319"/>
      <c r="G13" s="319"/>
      <c r="H13" s="319"/>
    </row>
    <row r="14" spans="1:8" ht="39" x14ac:dyDescent="0.55000000000000004">
      <c r="A14" s="570"/>
      <c r="B14" s="219" t="str">
        <f>'CCCD Monitoring Framework'!C127</f>
        <v>Improved social-emotional and spiritual development of Children</v>
      </c>
      <c r="C14" s="212" t="str">
        <f>'CCCD Monitoring Framework'!D130</f>
        <v>Average score on Q11. Children have a voice in the community.</v>
      </c>
      <c r="D14" s="318"/>
      <c r="E14" s="319"/>
      <c r="F14" s="319"/>
      <c r="G14" s="319"/>
      <c r="H14" s="319"/>
    </row>
    <row r="15" spans="1:8" x14ac:dyDescent="0.25">
      <c r="B15" s="417"/>
      <c r="C15" s="417"/>
    </row>
    <row r="16" spans="1:8" x14ac:dyDescent="0.25">
      <c r="B16" s="417"/>
      <c r="C16" s="417"/>
    </row>
    <row r="17" spans="2:3" x14ac:dyDescent="0.25">
      <c r="B17" s="417"/>
      <c r="C17" s="417"/>
    </row>
    <row r="18" spans="2:3" x14ac:dyDescent="0.25">
      <c r="B18" s="417"/>
      <c r="C18" s="417"/>
    </row>
    <row r="19" spans="2:3" x14ac:dyDescent="0.25">
      <c r="B19" s="417"/>
      <c r="C19" s="417"/>
    </row>
    <row r="20" spans="2:3" x14ac:dyDescent="0.25">
      <c r="B20" s="417"/>
      <c r="C20" s="417"/>
    </row>
    <row r="21" spans="2:3" x14ac:dyDescent="0.25">
      <c r="B21" s="417"/>
      <c r="C21" s="417"/>
    </row>
    <row r="22" spans="2:3" x14ac:dyDescent="0.25">
      <c r="B22" s="417"/>
      <c r="C22" s="417"/>
    </row>
    <row r="23" spans="2:3" x14ac:dyDescent="0.25">
      <c r="B23" s="417"/>
      <c r="C23" s="417"/>
    </row>
    <row r="24" spans="2:3" x14ac:dyDescent="0.25">
      <c r="B24" s="417"/>
      <c r="C24" s="417"/>
    </row>
    <row r="25" spans="2:3" x14ac:dyDescent="0.25">
      <c r="B25" s="417"/>
      <c r="C25" s="417"/>
    </row>
    <row r="26" spans="2:3" x14ac:dyDescent="0.25">
      <c r="B26" s="417"/>
      <c r="C26" s="417"/>
    </row>
    <row r="27" spans="2:3" x14ac:dyDescent="0.25">
      <c r="B27" s="417"/>
      <c r="C27" s="417"/>
    </row>
    <row r="28" spans="2:3" x14ac:dyDescent="0.25">
      <c r="B28" s="417"/>
      <c r="C28" s="417"/>
    </row>
    <row r="29" spans="2:3" x14ac:dyDescent="0.25">
      <c r="B29" s="417"/>
      <c r="C29" s="417"/>
    </row>
    <row r="30" spans="2:3" x14ac:dyDescent="0.25">
      <c r="B30" s="417"/>
      <c r="C30" s="417"/>
    </row>
    <row r="31" spans="2:3" x14ac:dyDescent="0.25">
      <c r="B31" s="417"/>
      <c r="C31" s="417"/>
    </row>
    <row r="32" spans="2:3" x14ac:dyDescent="0.25">
      <c r="B32" s="417"/>
      <c r="C32" s="417"/>
    </row>
    <row r="33" spans="2:3" x14ac:dyDescent="0.25">
      <c r="B33" s="417"/>
      <c r="C33" s="417"/>
    </row>
    <row r="34" spans="2:3" x14ac:dyDescent="0.25">
      <c r="B34" s="417"/>
      <c r="C34" s="417"/>
    </row>
  </sheetData>
  <sheetProtection sheet="1" objects="1" scenarios="1"/>
  <protectedRanges>
    <protectedRange sqref="D4:H14" name="Bereik1_1_2"/>
  </protectedRanges>
  <mergeCells count="2">
    <mergeCell ref="A4:A14"/>
    <mergeCell ref="A1:H2"/>
  </mergeCells>
  <pageMargins left="0.7" right="0.7" top="0.75" bottom="0.75" header="0.3" footer="0.3"/>
  <ignoredErrors>
    <ignoredError sqref="B5:B14" calculatedColumn="1"/>
  </ignoredErrors>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febe6436-28a9-4409-b969-e2acb57d1a6c" xsi:nil="true"/>
    <_x006a_kg0 xmlns="febe6436-28a9-4409-b969-e2acb57d1a6c" xsi:nil="true"/>
    <rnvr xmlns="febe6436-28a9-4409-b969-e2acb57d1a6c" xsi:nil="true"/>
    <_x0063_du4 xmlns="febe6436-28a9-4409-b969-e2acb57d1a6c" xsi:nil="true"/>
    <Organisationlevel xmlns="febe6436-28a9-4409-b969-e2acb57d1a6c" xsi:nil="true"/>
    <TaxCatchAll xmlns="718fd0c1-6157-4482-a205-d1630a85d156" xsi:nil="true"/>
    <lcf76f155ced4ddcb4097134ff3c332f xmlns="febe6436-28a9-4409-b969-e2acb57d1a6c">
      <Terms xmlns="http://schemas.microsoft.com/office/infopath/2007/PartnerControls"/>
    </lcf76f155ced4ddcb4097134ff3c332f>
    <SharedWithUsers xmlns="718fd0c1-6157-4482-a205-d1630a85d156">
      <UserInfo>
        <DisplayName>Andries Schuttinga</DisplayName>
        <AccountId>40</AccountId>
        <AccountType/>
      </UserInfo>
      <UserInfo>
        <DisplayName>Geert de Jonge</DisplayName>
        <AccountId>33</AccountId>
        <AccountType/>
      </UserInfo>
      <UserInfo>
        <DisplayName>Martin Vierhuizen</DisplayName>
        <AccountId>15</AccountId>
        <AccountType/>
      </UserInfo>
      <UserInfo>
        <DisplayName>Ruben Schermers</DisplayName>
        <AccountId>76</AccountId>
        <AccountType/>
      </UserInfo>
      <UserInfo>
        <DisplayName>Janita Visser</DisplayName>
        <AccountId>47</AccountId>
        <AccountType/>
      </UserInfo>
      <UserInfo>
        <DisplayName>Michele Kaneza</DisplayName>
        <AccountId>95</AccountId>
        <AccountType/>
      </UserInfo>
      <UserInfo>
        <DisplayName>Claire Mukosh</DisplayName>
        <AccountId>123</AccountId>
        <AccountType/>
      </UserInfo>
      <UserInfo>
        <DisplayName>Richard Otieno</DisplayName>
        <AccountId>42</AccountId>
        <AccountType/>
      </UserInfo>
      <UserInfo>
        <DisplayName>Marga Baaijens</DisplayName>
        <AccountId>30</AccountId>
        <AccountType/>
      </UserInfo>
    </SharedWithUsers>
    <CCCDofTurakura xmlns="febe6436-28a9-4409-b969-e2acb57d1a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773E99A4DDC4DA1B4BF6FF6C74790" ma:contentTypeVersion="29" ma:contentTypeDescription="Create a new document." ma:contentTypeScope="" ma:versionID="8b18b29db22b7777646cb3477ff15838">
  <xsd:schema xmlns:xsd="http://www.w3.org/2001/XMLSchema" xmlns:xs="http://www.w3.org/2001/XMLSchema" xmlns:p="http://schemas.microsoft.com/office/2006/metadata/properties" xmlns:ns2="febe6436-28a9-4409-b969-e2acb57d1a6c" xmlns:ns3="718fd0c1-6157-4482-a205-d1630a85d156" targetNamespace="http://schemas.microsoft.com/office/2006/metadata/properties" ma:root="true" ma:fieldsID="e9795e32f64351f4c9dfd2e6e7f8d299" ns2:_="" ns3:_="">
    <xsd:import namespace="febe6436-28a9-4409-b969-e2acb57d1a6c"/>
    <xsd:import namespace="718fd0c1-6157-4482-a205-d1630a85d1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Year" minOccurs="0"/>
                <xsd:element ref="ns2:Organisationlevel"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_x006a_kg0" minOccurs="0"/>
                <xsd:element ref="ns2:rnvr" minOccurs="0"/>
                <xsd:element ref="ns2:_x0063_du4"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CCCDofTurakur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be6436-28a9-4409-b969-e2acb57d1a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Year" ma:index="12" nillable="true" ma:displayName="Year" ma:format="Dropdown" ma:internalName="Year">
      <xsd:simpleType>
        <xsd:restriction base="dms:Choice">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Onbekend"/>
          <xsd:enumeration value="2022"/>
          <xsd:enumeration value="2024"/>
        </xsd:restriction>
      </xsd:simpleType>
    </xsd:element>
    <xsd:element name="Organisationlevel" ma:index="13" nillable="true" ma:displayName="Organisation level" ma:format="Dropdown" ma:internalName="Organisationlevel">
      <xsd:simpleType>
        <xsd:restriction base="dms:Choice">
          <xsd:enumeration value="Red een Kind"/>
          <xsd:enumeration value="HAC International"/>
          <xsd:enumeration value="HAC Africa"/>
          <xsd:enumeration value="HAC Burundi"/>
          <xsd:enumeration value="HAC DRC"/>
          <xsd:enumeration value="HAC of India"/>
          <xsd:enumeration value="HAC Malawi"/>
          <xsd:enumeration value="HAC Rwanda"/>
          <xsd:enumeration value="HAC South Sudan"/>
          <xsd:enumeration value="HAC Uganda"/>
          <xsd:enumeration value="Other Countries"/>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x006a_kg0" ma:index="22" nillable="true" ma:displayName="Topic" ma:internalName="_x006a_kg0">
      <xsd:simpleType>
        <xsd:restriction base="dms:Text"/>
      </xsd:simpleType>
    </xsd:element>
    <xsd:element name="rnvr" ma:index="23" nillable="true" ma:displayName="Tekst" ma:internalName="rnvr">
      <xsd:simpleType>
        <xsd:restriction base="dms:Text"/>
      </xsd:simpleType>
    </xsd:element>
    <xsd:element name="_x0063_du4" ma:index="25" nillable="true" ma:displayName="Tekst" ma:internalName="_x0063_du4">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a0bc3a11-e066-4af1-b61e-2950df2ccc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CCCDofTurakura" ma:index="32" nillable="true" ma:displayName="CCCD of Turakura" ma:format="Dropdown" ma:internalName="CCCDofTurakura">
      <xsd:complexType>
        <xsd:complexContent>
          <xsd:extension base="dms:MultiChoice">
            <xsd:sequence>
              <xsd:element name="Value" maxOccurs="unbounded" minOccurs="0" nillable="true">
                <xsd:simpleType>
                  <xsd:restriction base="dms:Choice">
                    <xsd:enumeration value="CCCD"/>
                    <xsd:enumeration value="Turakura"/>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8fd0c1-6157-4482-a205-d1630a85d1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bd85cda1-398b-4d6c-9b00-20648c4d65b2}" ma:internalName="TaxCatchAll" ma:showField="CatchAllData" ma:web="718fd0c1-6157-4482-a205-d1630a85d1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24"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7215C6-81C0-4818-97E1-5F16C7DAEB47}">
  <ds:schemaRefs>
    <ds:schemaRef ds:uri="http://purl.org/dc/elements/1.1/"/>
    <ds:schemaRef ds:uri="http://schemas.microsoft.com/office/2006/documentManagement/types"/>
    <ds:schemaRef ds:uri="febe6436-28a9-4409-b969-e2acb57d1a6c"/>
    <ds:schemaRef ds:uri="http://purl.org/dc/terms/"/>
    <ds:schemaRef ds:uri="718fd0c1-6157-4482-a205-d1630a85d156"/>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DB7DDF9-13BE-43F8-9BDC-0D0A71B8D291}">
  <ds:schemaRefs>
    <ds:schemaRef ds:uri="http://schemas.microsoft.com/sharepoint/v3/contenttype/forms"/>
  </ds:schemaRefs>
</ds:datastoreItem>
</file>

<file path=customXml/itemProps3.xml><?xml version="1.0" encoding="utf-8"?>
<ds:datastoreItem xmlns:ds="http://schemas.openxmlformats.org/officeDocument/2006/customXml" ds:itemID="{03AA2AF6-AC06-46C9-8A72-2D412A89F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be6436-28a9-4409-b969-e2acb57d1a6c"/>
    <ds:schemaRef ds:uri="718fd0c1-6157-4482-a205-d1630a85d1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INSTRUCTIONS</vt:lpstr>
      <vt:lpstr>Project information</vt:lpstr>
      <vt:lpstr>Objectives Tree</vt:lpstr>
      <vt:lpstr>CCCD Monitoring Framework</vt:lpstr>
      <vt:lpstr>Outputs</vt:lpstr>
      <vt:lpstr>Child Status Index (tool)</vt:lpstr>
      <vt:lpstr>Child Status Index Data</vt:lpstr>
      <vt:lpstr>Child Wellbeing Measurement Fr.</vt:lpstr>
      <vt:lpstr>Child Wellbeing Meas. Data</vt:lpstr>
      <vt:lpstr>Community Empowerment Scorecard</vt:lpstr>
      <vt:lpstr>Community Empowerment Data</vt:lpstr>
      <vt:lpstr>Community Group Capacity Scorec</vt:lpstr>
      <vt:lpstr>Comm. Group Capacity Data</vt:lpstr>
      <vt:lpstr>Parenting practices</vt:lpstr>
      <vt:lpstr>Parenting practices Report</vt:lpstr>
      <vt:lpstr>Parenting Challenge Outputs</vt:lpstr>
      <vt:lpstr>ECDC Scorecard</vt:lpstr>
      <vt:lpstr>ECDC Report</vt:lpstr>
      <vt:lpstr>ECDC Outputs</vt:lpstr>
      <vt:lpstr>Farmer family statements </vt:lpstr>
      <vt:lpstr>Farmer family st. Data</vt:lpstr>
      <vt:lpstr>Youth Statements</vt:lpstr>
      <vt:lpstr>Youth Data</vt:lpstr>
      <vt:lpstr>CPC Data</vt:lpstr>
      <vt:lpstr>SHG Data</vt:lpstr>
      <vt:lpstr>Blad2</vt:lpstr>
      <vt:lpstr>Blad4</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Janita Visser</dc:creator>
  <cp:keywords/>
  <dc:description/>
  <cp:lastModifiedBy>Ruben Schermers</cp:lastModifiedBy>
  <cp:revision/>
  <dcterms:created xsi:type="dcterms:W3CDTF">2021-05-31T18:02:45Z</dcterms:created>
  <dcterms:modified xsi:type="dcterms:W3CDTF">2024-10-11T08:29:54Z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0x010100B31773E99A4DDC4DA1B4BF6FF6C74790</vt:lpwstr>
  </property>
  <property fmtid="{D5CDD505-2E9C-101B-9397-08002B2CF9AE}" pid="3" name="MediaServiceImageTags">
    <vt:lpwstr/>
  </property>
</Properties>
</file>